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.уч.планы на 2022-2023\"/>
    </mc:Choice>
  </mc:AlternateContent>
  <bookViews>
    <workbookView xWindow="2760" yWindow="0" windowWidth="17280" windowHeight="11760" activeTab="1"/>
  </bookViews>
  <sheets>
    <sheet name="План" sheetId="100" r:id="rId1"/>
    <sheet name="Жоспар" sheetId="106" r:id="rId2"/>
    <sheet name="Титул" sheetId="102" r:id="rId3"/>
    <sheet name="График" sheetId="104" r:id="rId4"/>
    <sheet name="Сводные" sheetId="101" r:id="rId5"/>
    <sheet name="Поясн записка" sheetId="96" r:id="rId6"/>
  </sheets>
  <definedNames>
    <definedName name="_xlnm.Print_Area" localSheetId="3">График!$A$1:$BH$18</definedName>
    <definedName name="_xlnm.Print_Area" localSheetId="1">Жоспар!$A$1:$Q$82</definedName>
    <definedName name="_xlnm.Print_Area" localSheetId="0">План!$A$1:$Q$82</definedName>
    <definedName name="_xlnm.Print_Area" localSheetId="2">Титул!$A$1:$BA$29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06" l="1"/>
  <c r="G57" i="106"/>
  <c r="G56" i="106" s="1"/>
  <c r="F57" i="106"/>
  <c r="F56" i="106" s="1"/>
  <c r="Q56" i="106"/>
  <c r="P56" i="106"/>
  <c r="O56" i="106"/>
  <c r="N56" i="106"/>
  <c r="M56" i="106"/>
  <c r="M54" i="106"/>
  <c r="M55" i="106" s="1"/>
  <c r="D54" i="106"/>
  <c r="D74" i="106" s="1"/>
  <c r="C54" i="106"/>
  <c r="C74" i="106" s="1"/>
  <c r="Q53" i="106"/>
  <c r="P53" i="106"/>
  <c r="O53" i="106"/>
  <c r="N53" i="106"/>
  <c r="M53" i="106"/>
  <c r="L53" i="106"/>
  <c r="K53" i="106"/>
  <c r="J53" i="106"/>
  <c r="I53" i="106"/>
  <c r="H53" i="106"/>
  <c r="G53" i="106"/>
  <c r="F53" i="106"/>
  <c r="Q32" i="106"/>
  <c r="P32" i="106"/>
  <c r="O32" i="106"/>
  <c r="N32" i="106"/>
  <c r="M32" i="106"/>
  <c r="L32" i="106"/>
  <c r="K32" i="106"/>
  <c r="J32" i="106"/>
  <c r="I32" i="106"/>
  <c r="H32" i="106"/>
  <c r="G32" i="106"/>
  <c r="F32" i="106"/>
  <c r="Q23" i="106"/>
  <c r="Q54" i="106" s="1"/>
  <c r="Q74" i="106" s="1"/>
  <c r="P23" i="106"/>
  <c r="O23" i="106"/>
  <c r="N23" i="106"/>
  <c r="M23" i="106"/>
  <c r="L23" i="106"/>
  <c r="K23" i="106"/>
  <c r="J23" i="106"/>
  <c r="J54" i="106" s="1"/>
  <c r="J74" i="106" s="1"/>
  <c r="I23" i="106"/>
  <c r="I54" i="106" s="1"/>
  <c r="I74" i="106" s="1"/>
  <c r="H23" i="106"/>
  <c r="H54" i="106" s="1"/>
  <c r="H74" i="106" s="1"/>
  <c r="G23" i="106"/>
  <c r="F23" i="106"/>
  <c r="F54" i="106" s="1"/>
  <c r="L54" i="106" l="1"/>
  <c r="L55" i="106" s="1"/>
  <c r="P54" i="106"/>
  <c r="P74" i="106"/>
  <c r="F74" i="106"/>
  <c r="F77" i="106" s="1"/>
  <c r="K54" i="106"/>
  <c r="K74" i="106" s="1"/>
  <c r="G54" i="106"/>
  <c r="G74" i="106" s="1"/>
  <c r="G77" i="106" s="1"/>
  <c r="O54" i="106"/>
  <c r="O55" i="106" s="1"/>
  <c r="N54" i="106"/>
  <c r="N55" i="106" s="1"/>
  <c r="N74" i="106"/>
  <c r="L74" i="106"/>
  <c r="P55" i="106"/>
  <c r="M74" i="106"/>
  <c r="L56" i="100"/>
  <c r="O74" i="106" l="1"/>
  <c r="G57" i="100"/>
  <c r="G56" i="100" s="1"/>
  <c r="F57" i="100"/>
  <c r="F56" i="100" s="1"/>
  <c r="Q56" i="100"/>
  <c r="P56" i="100"/>
  <c r="O56" i="100"/>
  <c r="N56" i="100"/>
  <c r="M56" i="100"/>
  <c r="D54" i="100"/>
  <c r="D74" i="100" s="1"/>
  <c r="C54" i="100"/>
  <c r="C74" i="100" s="1"/>
  <c r="Q53" i="100"/>
  <c r="P53" i="100"/>
  <c r="O53" i="100"/>
  <c r="N53" i="100"/>
  <c r="M53" i="100"/>
  <c r="L53" i="100"/>
  <c r="K53" i="100"/>
  <c r="J53" i="100"/>
  <c r="I53" i="100"/>
  <c r="H53" i="100"/>
  <c r="G53" i="100"/>
  <c r="F53" i="100"/>
  <c r="Q32" i="100"/>
  <c r="P32" i="100"/>
  <c r="O32" i="100"/>
  <c r="N32" i="100"/>
  <c r="M32" i="100"/>
  <c r="L32" i="100"/>
  <c r="K32" i="100"/>
  <c r="J32" i="100"/>
  <c r="I32" i="100"/>
  <c r="H32" i="100"/>
  <c r="G32" i="100"/>
  <c r="F32" i="100"/>
  <c r="Q23" i="100"/>
  <c r="Q54" i="100" s="1"/>
  <c r="P23" i="100"/>
  <c r="O23" i="100"/>
  <c r="N23" i="100"/>
  <c r="M23" i="100"/>
  <c r="M54" i="100" s="1"/>
  <c r="L23" i="100"/>
  <c r="K23" i="100"/>
  <c r="J23" i="100"/>
  <c r="I23" i="100"/>
  <c r="H23" i="100"/>
  <c r="G23" i="100"/>
  <c r="F23" i="100"/>
  <c r="M74" i="100" l="1"/>
  <c r="Q74" i="100"/>
  <c r="I54" i="100"/>
  <c r="I74" i="100" s="1"/>
  <c r="G54" i="100"/>
  <c r="F54" i="100"/>
  <c r="H54" i="100"/>
  <c r="H74" i="100" s="1"/>
  <c r="J54" i="100"/>
  <c r="J74" i="100" s="1"/>
  <c r="K54" i="100"/>
  <c r="K74" i="100" s="1"/>
  <c r="O54" i="100"/>
  <c r="O74" i="100" s="1"/>
  <c r="N54" i="100"/>
  <c r="N74" i="100" s="1"/>
  <c r="P54" i="100"/>
  <c r="L54" i="100"/>
  <c r="M55" i="100"/>
  <c r="P55" i="100" l="1"/>
  <c r="P74" i="100"/>
  <c r="L55" i="100"/>
  <c r="L74" i="100"/>
  <c r="G74" i="100"/>
  <c r="G77" i="100" s="1"/>
  <c r="F74" i="100"/>
  <c r="F77" i="100" s="1"/>
  <c r="O55" i="100"/>
  <c r="N55" i="100"/>
</calcChain>
</file>

<file path=xl/sharedStrings.xml><?xml version="1.0" encoding="utf-8"?>
<sst xmlns="http://schemas.openxmlformats.org/spreadsheetml/2006/main" count="528" uniqueCount="296">
  <si>
    <t>Индекс</t>
  </si>
  <si>
    <t>1 курс</t>
  </si>
  <si>
    <t>2 курс</t>
  </si>
  <si>
    <t>3 курс</t>
  </si>
  <si>
    <t>Математика</t>
  </si>
  <si>
    <t>К</t>
  </si>
  <si>
    <t>ООД</t>
  </si>
  <si>
    <t>всего часов</t>
  </si>
  <si>
    <t>всего кредитов</t>
  </si>
  <si>
    <t>География</t>
  </si>
  <si>
    <t>Информатика</t>
  </si>
  <si>
    <t>Всемирная история</t>
  </si>
  <si>
    <t>Жалпы сағат саны</t>
  </si>
  <si>
    <t>емтихан</t>
  </si>
  <si>
    <t>сынақ</t>
  </si>
  <si>
    <t>барлығы сағат саны</t>
  </si>
  <si>
    <t>барлығы кредит саны</t>
  </si>
  <si>
    <t xml:space="preserve">Қазақ тілі                             </t>
  </si>
  <si>
    <t xml:space="preserve">Қазақ  әдебиеті                      </t>
  </si>
  <si>
    <t xml:space="preserve">Орыс тілі және әдебиеті              </t>
  </si>
  <si>
    <t xml:space="preserve">Ағылшын тілі                                                            </t>
  </si>
  <si>
    <t xml:space="preserve">Қазақстан тарихы                    </t>
  </si>
  <si>
    <t xml:space="preserve">Алғашқы әскери мен технологиялық дайындық   </t>
  </si>
  <si>
    <t xml:space="preserve">Дене тәрбиесі                                                        </t>
  </si>
  <si>
    <t xml:space="preserve">Физика </t>
  </si>
  <si>
    <t>Барлығы:</t>
  </si>
  <si>
    <t xml:space="preserve">Консультациялар                           </t>
  </si>
  <si>
    <t xml:space="preserve"> ФЗ</t>
  </si>
  <si>
    <t>Русская литература</t>
  </si>
  <si>
    <t>Английский язык</t>
  </si>
  <si>
    <t>История Казахстана</t>
  </si>
  <si>
    <t>Начальная военная и технологическая подготовка</t>
  </si>
  <si>
    <t>Физическая культура</t>
  </si>
  <si>
    <t>Итого:</t>
  </si>
  <si>
    <t>Профессиональная практика</t>
  </si>
  <si>
    <t>ПП</t>
  </si>
  <si>
    <t>Всего на обязательное обучение:</t>
  </si>
  <si>
    <t>Консультации</t>
  </si>
  <si>
    <t>Факультативные занятия</t>
  </si>
  <si>
    <t xml:space="preserve">Апталық жүктемелік сағат:                                                                                                                              </t>
  </si>
  <si>
    <t xml:space="preserve">Факультативтік сабақтар                                </t>
  </si>
  <si>
    <t>Всего теоретического обучения:</t>
  </si>
  <si>
    <t>Недельная нагрузка в часах:</t>
  </si>
  <si>
    <t>ПА</t>
  </si>
  <si>
    <t>Промежуточная аттестация</t>
  </si>
  <si>
    <t>ИА</t>
  </si>
  <si>
    <t>Бақылау формасы</t>
  </si>
  <si>
    <t>лабораторно-практических</t>
  </si>
  <si>
    <t>теоретических</t>
  </si>
  <si>
    <t>Базовые модули</t>
  </si>
  <si>
    <t>Профессиональные модули</t>
  </si>
  <si>
    <t>ПМ</t>
  </si>
  <si>
    <t>БМ</t>
  </si>
  <si>
    <t>Объем учебного времени</t>
  </si>
  <si>
    <t>экзамены</t>
  </si>
  <si>
    <t>зачеты</t>
  </si>
  <si>
    <t>Наименование модулей / учебных дисциплин</t>
  </si>
  <si>
    <t>из них</t>
  </si>
  <si>
    <t>Распределение по курсам и семестрам</t>
  </si>
  <si>
    <t>1 сем</t>
  </si>
  <si>
    <t>2 сем</t>
  </si>
  <si>
    <t>3 сем</t>
  </si>
  <si>
    <t>4 сем</t>
  </si>
  <si>
    <t>5 сем</t>
  </si>
  <si>
    <t>6 сем</t>
  </si>
  <si>
    <t xml:space="preserve">Форма контроля </t>
  </si>
  <si>
    <t>Охрана труда</t>
  </si>
  <si>
    <t>Дисциплины углубленного уровня</t>
  </si>
  <si>
    <t>Дисциплины стандартного уровня</t>
  </si>
  <si>
    <t>Офисная техника и информационные технологии</t>
  </si>
  <si>
    <t>Основы высшей математики</t>
  </si>
  <si>
    <t>Основы микропроцессорной техники</t>
  </si>
  <si>
    <t>Компьютерная графика</t>
  </si>
  <si>
    <t>Русский язык</t>
  </si>
  <si>
    <t>Итого по профессиональным модулям</t>
  </si>
  <si>
    <t>Итого по ООД</t>
  </si>
  <si>
    <t>Итого по базовым модулям</t>
  </si>
  <si>
    <t>Основы экономики и предпринимательства</t>
  </si>
  <si>
    <t>Казахский язык и литература</t>
  </si>
  <si>
    <t>ДСУ</t>
  </si>
  <si>
    <t>ДУУ</t>
  </si>
  <si>
    <t>курсовые работы/ защита отчетов</t>
  </si>
  <si>
    <t>ПЛАН УЧЕБНОГО ПРОЦЕССА (ВТиИС, Оператор компьютерного аппаратного обеспечения)</t>
  </si>
  <si>
    <t>Теоретические основы электротехники</t>
  </si>
  <si>
    <t>Микросхемотехника</t>
  </si>
  <si>
    <t>Операционные системы компьютерной техники</t>
  </si>
  <si>
    <t>Web технологии</t>
  </si>
  <si>
    <t>Программирование на языках высокого уровня</t>
  </si>
  <si>
    <t>Архтектура компьютерных сетей</t>
  </si>
  <si>
    <t>Введение в сетевые технологии</t>
  </si>
  <si>
    <t>Монтаж локальной вычислительной сети</t>
  </si>
  <si>
    <t>Эксплуатация и обслуживание компьютерных устройств</t>
  </si>
  <si>
    <t>производственное обучение</t>
  </si>
  <si>
    <t>Квалификационный экзамен</t>
  </si>
  <si>
    <t>Развитие и совершенствование физических качеств</t>
  </si>
  <si>
    <t>БМ1</t>
  </si>
  <si>
    <t>Применение информационно-коммуникационных и цифровых технологий</t>
  </si>
  <si>
    <t>Применение базовых знаний экономики и основ предпринимательства</t>
  </si>
  <si>
    <t>БМ3</t>
  </si>
  <si>
    <t>БМ2</t>
  </si>
  <si>
    <t>Соблюдение трудового законодательства и требований техники безопасности при работе с компьютерным аппаратным обеспечением</t>
  </si>
  <si>
    <t>ПМ1</t>
  </si>
  <si>
    <t>Применение законов электроники и электротехники, знаний по микропроцессорной технике</t>
  </si>
  <si>
    <t>Обеспечение функционирования аппаратно-программного комплекса</t>
  </si>
  <si>
    <t>ПМ3</t>
  </si>
  <si>
    <t>ПМ2</t>
  </si>
  <si>
    <t>Программирование на языках высокого уровня с применением Web технологий</t>
  </si>
  <si>
    <t>ПМ4</t>
  </si>
  <si>
    <t>ПМ5</t>
  </si>
  <si>
    <t>Обеспечение работоспособности сетевого оборудования</t>
  </si>
  <si>
    <t>Основные и переферийные устройства</t>
  </si>
  <si>
    <t>Производственное обучение</t>
  </si>
  <si>
    <t>ПО</t>
  </si>
  <si>
    <t>Программное и аппаратное обеспечение компьютерной техники</t>
  </si>
  <si>
    <t>Производственное обучение и профессиональная практика</t>
  </si>
  <si>
    <t>Web-технологии</t>
  </si>
  <si>
    <t>самостоятельная работа обучающ</t>
  </si>
  <si>
    <t>ПО и ПП</t>
  </si>
  <si>
    <t>Химия және биология</t>
  </si>
  <si>
    <t xml:space="preserve">Экономика  және кәсіпкерлік кызмет негіздері                             </t>
  </si>
  <si>
    <t>Базалық модульдер</t>
  </si>
  <si>
    <t>КМ</t>
  </si>
  <si>
    <t>Тереңдетілген деңгейдегі пәндер</t>
  </si>
  <si>
    <t xml:space="preserve">Теориялық оқу жиыны                                         </t>
  </si>
  <si>
    <t>Оқылатын модульдер / пәндер атауы</t>
  </si>
  <si>
    <t>теориялық</t>
  </si>
  <si>
    <t>оқушылардың өзіндік жұмысы</t>
  </si>
  <si>
    <t>олардың ішінде</t>
  </si>
  <si>
    <t>Курстар мен семестрлер бойынша бөлу</t>
  </si>
  <si>
    <t>Стандарттық деңгейдегі пәндер</t>
  </si>
  <si>
    <t>өндірістік оқыту</t>
  </si>
  <si>
    <t>зертханалық-тәжірибелік</t>
  </si>
  <si>
    <t>курстық жұмысы/ есепті қорғау</t>
  </si>
  <si>
    <t xml:space="preserve">Кәсіптік тәжірибе     </t>
  </si>
  <si>
    <t xml:space="preserve">Өндірістік оқыту және кәсіптік тәжірибе              </t>
  </si>
  <si>
    <t xml:space="preserve">Өндірістік оқыту </t>
  </si>
  <si>
    <t>Дене қасиеттерін дамыту және жетілдіру</t>
  </si>
  <si>
    <t>Ақпараттық-коммуникациялық және цифрлық технологияларды қолдану</t>
  </si>
  <si>
    <t>Экономиканың базалық білімін және кәсіпкерлік негіздерін қолдану</t>
  </si>
  <si>
    <t>Базалық модульдер бойынша барлығы</t>
  </si>
  <si>
    <t>Кәсіптік модульдер бойынша барлығы</t>
  </si>
  <si>
    <t>Кәсіптік модульдер</t>
  </si>
  <si>
    <t>ЖББ пәндер бойынша барлығы</t>
  </si>
  <si>
    <t>Компьютерлік аппараттық қамтамасыз етумен жұмыс істеу кезінде еңбек заңнамасын және қауіпсіздік техникасының талаптарын сақтау</t>
  </si>
  <si>
    <t>Электроника және электротехниканың заңдарын, микропроцессорлық техника бойынша білімдерді қолдану</t>
  </si>
  <si>
    <t xml:space="preserve"> Аппараттық-бағдарламалық кешеннің қызмет етуін қамтамасыз ету</t>
  </si>
  <si>
    <t>Web-технологияларды қолдана отырып жоғарғы деңгейлі тілдерде бағдарламалау</t>
  </si>
  <si>
    <t>Желілік жабдықтың жұмыс істеуін қамтамасыз ету</t>
  </si>
  <si>
    <t xml:space="preserve">Міндетті оқыту бойынша жиыны       </t>
  </si>
  <si>
    <t>"Жалпы білім беретін пәндер" модулі</t>
  </si>
  <si>
    <t>ЖБМ</t>
  </si>
  <si>
    <t>Модуль "Общеобразовательные дисциплины"</t>
  </si>
  <si>
    <t>Web-технологиялар</t>
  </si>
  <si>
    <t>Компьютерлік графика</t>
  </si>
  <si>
    <t>Жоғары математика негіздері</t>
  </si>
  <si>
    <t>Компьютерлік техниканы бағдарламалық және аппараттық қамтамасыз ету</t>
  </si>
  <si>
    <t>Компьютерлік техниканың операциялық жүйесі</t>
  </si>
  <si>
    <t>Компьютерлік техниканы пайдалану және қызмет көрсету</t>
  </si>
  <si>
    <t>Кеңселік техника және ақпараттық технологиялар</t>
  </si>
  <si>
    <t>Еңбекті қорғау</t>
  </si>
  <si>
    <t>Біліктілік емтиханы</t>
  </si>
  <si>
    <t>Жергілікті есептеуіш желіні орнату</t>
  </si>
  <si>
    <t xml:space="preserve">Негізгі және перифериялық құрылғылар </t>
  </si>
  <si>
    <t>Основные и периферийные устройства</t>
  </si>
  <si>
    <t>Электротехниканың теориялық негіздері</t>
  </si>
  <si>
    <t>Микропроцессорлық техниканың негіздері</t>
  </si>
  <si>
    <t>Жоғары деңгейлі тілдерде бағдарламалау</t>
  </si>
  <si>
    <t>Аппаратное и программное обеспечение компьютерной техники</t>
  </si>
  <si>
    <t>Компьютерлік техниканы аппараттық-бағдарламалық қамтамасыз ету</t>
  </si>
  <si>
    <r>
      <t xml:space="preserve">Составитель:                     </t>
    </r>
    <r>
      <rPr>
        <sz val="12"/>
        <color theme="1"/>
        <rFont val="Times New Roman"/>
        <family val="1"/>
        <charset val="204"/>
      </rPr>
      <t>Жакупова З.М., заместитель генерального директора по учебно-методической работе</t>
    </r>
  </si>
  <si>
    <r>
      <t xml:space="preserve">Согласовано:                     </t>
    </r>
    <r>
      <rPr>
        <sz val="12"/>
        <color theme="1"/>
        <rFont val="Times New Roman"/>
        <family val="1"/>
        <charset val="204"/>
      </rPr>
      <t>Зейдалиева Ж.Е., заместитель генерального директора по учебной работе</t>
    </r>
  </si>
  <si>
    <t>Микросызбатехника</t>
  </si>
  <si>
    <t>Желілік технологияға кіріспе</t>
  </si>
  <si>
    <t>ОҚУ ПРОЦЕСІНІҢ ЖОСПАРЫ (ЕТ және АЖ, Компьютерлік аппараттық қамтамасыз ету операторы)</t>
  </si>
  <si>
    <t>ҚАЗАҚСТАН РЕСПУБЛИКАСЫНЫҢ ОҚУ-АҒАРТУ МИНИСТРЛІГІ  /  МИНИСТЕРСТВО ПРОСВЕЩЕНИЯ РЕСПУБЛИКИ КАЗАХСТАН</t>
  </si>
  <si>
    <t>"БЕКІТЕМІН"</t>
  </si>
  <si>
    <t>"НАРХОЗ УНИВЕРСИТЕТІНІҢ  ЭКОНОМИКАЛЫҚ КОЛЛЕДЖI" МЕКЕМЕСІ</t>
  </si>
  <si>
    <t>УЧРЕЖДЕНИЕ "ЭКОНОМИЧЕСКИЙ КОЛЛЕДЖ УНИВЕРСИТЕТА НАРХОЗ"</t>
  </si>
  <si>
    <t>Колледждің бас директоры</t>
  </si>
  <si>
    <t>________________Сатаев С.А.</t>
  </si>
  <si>
    <t>"______"  ________   2022 ж.</t>
  </si>
  <si>
    <t>ЖҰМЫС ОҚУ ЖОСПАРЫ / РАБОЧИЙ УЧЕБНЫЙ ПЛАН</t>
  </si>
  <si>
    <t>Составлен на основании ГОСО ТиПО, утвержденного приказом Министра просвещения Республики Казахстан от 03 .08.2022г. №348</t>
  </si>
  <si>
    <t>Дуалды оқыту / Дуальное обучение</t>
  </si>
  <si>
    <t>Білім деңгейінің атауы мен коды: 06 Ақпараттық-коммуникациялық технологиялар</t>
  </si>
  <si>
    <t>Код и наименование уровня образования:  06 Информационно-коммуникационные технологии</t>
  </si>
  <si>
    <t>Мамандығы: 06120100 - Есептеу техникасы және ақпараттық желілер (түрлері бойынша)</t>
  </si>
  <si>
    <t>Специальность: 06120100 - Вычислительная техника и информационные сети (по видам)</t>
  </si>
  <si>
    <t>Біліктілігі:  3W06120101 - Компьютерлік аппараттық қамтамасыз ету операторы</t>
  </si>
  <si>
    <t>Квалификация:3W06120101 - Оператор компьютерного аппаратного обеспечения</t>
  </si>
  <si>
    <t>Оқу мерзімі: негізгі орта білім базасында 2 жыл 10 ай / Срок обучения: 2 года 10 месяцев на базе основного среднего образования</t>
  </si>
  <si>
    <t>Оқыту нысаны: күндізгі / Форма обучения: очная</t>
  </si>
  <si>
    <t>ОҚУ ПРОЦЕССІНІҢ ГРАФИГІ / ГРАФИК УЧЕБНОГО ПРОЦЕССА</t>
  </si>
  <si>
    <t>курс</t>
  </si>
  <si>
    <t>қыркүйек    сентябрь</t>
  </si>
  <si>
    <t>қазан         октябрь</t>
  </si>
  <si>
    <t>қараша ноябрь</t>
  </si>
  <si>
    <t>желтоқсан    декабрь</t>
  </si>
  <si>
    <t>қантар               январь</t>
  </si>
  <si>
    <t>ақпан февраль</t>
  </si>
  <si>
    <t>наурыз                    март</t>
  </si>
  <si>
    <t>сәуір                  апрель</t>
  </si>
  <si>
    <t>мамыр              май</t>
  </si>
  <si>
    <t>маусым           июнь</t>
  </si>
  <si>
    <t>шілде           июль</t>
  </si>
  <si>
    <t>тамыз           август</t>
  </si>
  <si>
    <t>Теориялық оқыту (апта) Теоретическое обучение (нед.)</t>
  </si>
  <si>
    <t>Теориялық оқыту (сағ.) Теоретическое обучение (час.)</t>
  </si>
  <si>
    <t>Өндірістік  оқыту   Производственное обуч</t>
  </si>
  <si>
    <t xml:space="preserve"> Кәсіптік тәжірибе      Профессионал. практика</t>
  </si>
  <si>
    <t>Аралық аттестаттау   Промежуточная аттестац</t>
  </si>
  <si>
    <t>Қорытынды аттестация        Итоговая аттестация</t>
  </si>
  <si>
    <t>01/03</t>
  </si>
  <si>
    <t>05/10</t>
  </si>
  <si>
    <t>12/17</t>
  </si>
  <si>
    <t>19/24</t>
  </si>
  <si>
    <t>26/01</t>
  </si>
  <si>
    <t>03/08</t>
  </si>
  <si>
    <t>10/15</t>
  </si>
  <si>
    <t>17/22</t>
  </si>
  <si>
    <t>24/29</t>
  </si>
  <si>
    <t>31/05</t>
  </si>
  <si>
    <t>07/12</t>
  </si>
  <si>
    <t>14/19</t>
  </si>
  <si>
    <t>21/26</t>
  </si>
  <si>
    <t>28/03</t>
  </si>
  <si>
    <t>26/31</t>
  </si>
  <si>
    <t>02/07</t>
  </si>
  <si>
    <t>09/14</t>
  </si>
  <si>
    <t>16/21</t>
  </si>
  <si>
    <t>23/28</t>
  </si>
  <si>
    <t>30/04</t>
  </si>
  <si>
    <t>06/11</t>
  </si>
  <si>
    <t>13/18</t>
  </si>
  <si>
    <t>20/25</t>
  </si>
  <si>
    <t>27/04</t>
  </si>
  <si>
    <t>27/01</t>
  </si>
  <si>
    <t>01/06</t>
  </si>
  <si>
    <t>08/13</t>
  </si>
  <si>
    <t>15/20</t>
  </si>
  <si>
    <t>22/27</t>
  </si>
  <si>
    <t>29/03</t>
  </si>
  <si>
    <t>I</t>
  </si>
  <si>
    <t>*</t>
  </si>
  <si>
    <t>э</t>
  </si>
  <si>
    <t>к</t>
  </si>
  <si>
    <t>по</t>
  </si>
  <si>
    <t>II</t>
  </si>
  <si>
    <t>III</t>
  </si>
  <si>
    <t>пп</t>
  </si>
  <si>
    <t>иа</t>
  </si>
  <si>
    <t>Барлығы:    Итого:</t>
  </si>
  <si>
    <t>Теориялық оқыту</t>
  </si>
  <si>
    <t>Өндірістік оқыту</t>
  </si>
  <si>
    <t>Кәсіптік тәжірибе</t>
  </si>
  <si>
    <t>Теоретическое обучение</t>
  </si>
  <si>
    <t>Э</t>
  </si>
  <si>
    <t xml:space="preserve">Аралық аттестаттау </t>
  </si>
  <si>
    <t>Демалыс</t>
  </si>
  <si>
    <t>Итоговая  аттестация</t>
  </si>
  <si>
    <t>Каникулы</t>
  </si>
  <si>
    <t>Демалыс (апта)     Каникулы (нед)</t>
  </si>
  <si>
    <t>Курс</t>
  </si>
  <si>
    <t>Барлығы   Итого</t>
  </si>
  <si>
    <t>Демалыс    Каникулы   (апта/нед.)</t>
  </si>
  <si>
    <r>
      <rPr>
        <i/>
        <sz val="12"/>
        <color theme="1"/>
        <rFont val="Calibri"/>
        <family val="2"/>
        <charset val="204"/>
        <scheme val="minor"/>
      </rPr>
      <t xml:space="preserve">Ескерту: </t>
    </r>
    <r>
      <rPr>
        <sz val="12"/>
        <color theme="1"/>
        <rFont val="Calibri"/>
        <family val="2"/>
        <charset val="204"/>
        <scheme val="minor"/>
      </rPr>
      <t xml:space="preserve"> Білікті жұмыс кадрларды даярлау  /  </t>
    </r>
    <r>
      <rPr>
        <i/>
        <sz val="12"/>
        <color theme="1"/>
        <rFont val="Calibri"/>
        <family val="2"/>
        <charset val="204"/>
        <scheme val="minor"/>
      </rPr>
      <t>Примечание:</t>
    </r>
    <r>
      <rPr>
        <sz val="12"/>
        <color theme="1"/>
        <rFont val="Calibri"/>
        <family val="2"/>
        <charset val="204"/>
        <scheme val="minor"/>
      </rPr>
      <t xml:space="preserve"> Подготовка квалифицированных рабочих кадров</t>
    </r>
  </si>
  <si>
    <t>ПОЯСНИТЕЛЬНАЯ ЗАПИСКА</t>
  </si>
  <si>
    <r>
      <t xml:space="preserve">Настоящий рабочий учебный план по специальности 06120100 «Вычислительная техника и информационные сети» (по видам) разработан на основе ГОСО, утвержденный приказом Министра просвещения Республики Казахстан от 3 августа 2022 года №348, приложение 5 «Государственный общеобязательный стандарт технического и профессионального образования».
Рабочий учебный план предназначен для реализации государственных требований к уровню подготовки квалификационных рабочих кадров по квалификации 3W06120101 «Оператор компьютерного аппаратного обеспечения». Разработан в соответствии с Типовым учебным планом ТиПО по специальности 06120100 «Вычислительная техника и информационные сети» (по видам)», приложение 109 к приказу МОН РК от 31.10.2017 года №553.
При составлении рабочего учебного плана были использованы требования и порядок организации учебного процесса, определяемые Правилами организации учебного процесса по кредитной технологии обучения, приказ МОН РК от 20.04.2011 №152, Правилами организации дуального обучения, приказ МОН РК от </t>
    </r>
    <r>
      <rPr>
        <sz val="12"/>
        <color rgb="FFFF0000"/>
        <rFont val="Calibri"/>
        <family val="2"/>
        <charset val="204"/>
        <scheme val="minor"/>
      </rPr>
      <t>12.10.2018 года №563.</t>
    </r>
    <r>
      <rPr>
        <sz val="12"/>
        <color theme="1"/>
        <rFont val="Calibri"/>
        <family val="2"/>
        <charset val="204"/>
        <scheme val="minor"/>
      </rPr>
      <t xml:space="preserve"> 
Перечень общеобразовательных дисциплин определен на основании Государственного общеобязательного стандарта технического и профессионального образования. Учебные дисциплины других циклов определены в соответствии с базовыми и профессиональными модулями Типового учебного плана.
</t>
    </r>
  </si>
  <si>
    <t xml:space="preserve">Рабочий учебный план содержит следующие модули: модуль "Общеобразовательные дисциплины"; базовые модули; профессиональные модули. В соответствии с Правилами дуального обучения рабочий учебный план предусматривает теоретическое обучение и не менее 60% производственного обучения и профессиональной практики.
В соответствии с кредитной системой обучения в каждой учебной дисциплине занятия подразделяются на контактные и неконтактные часы. Аудиторные часы включают теоретические и практические занятия. Предусматривается самостоятельная работа обучающихся (СРО), которая подразделяется на самостоятельную работу обучающихся с преподавателем (СРОП) и самостоятельную работу обучающихся без преподавателя (СРОС). В учебном году предусмотрено 2 семестра, продолжительность которых составляет 16 недель. 1 кредит равен 24 часам. 1 академический час составляет 45 минут.
Отведены часы на консультации и факультативные занятия. 
По всем учебным дисциплинам предусмотрено проведение промежуточной аттестации, основной формой которой является: тестовый контроль; письменные работы на 1 курсе по дисциплинам, выводимым на экзамен; устно по билетам по специальным дисциплинам на 2-3 курсах. 
Итоговая аттестация предусматривает проведение квалификационного экзамена.
</t>
  </si>
  <si>
    <t xml:space="preserve">Химия и биология </t>
  </si>
  <si>
    <t>Промежуточная и итоговая аттестация</t>
  </si>
  <si>
    <t>ПА ИА</t>
  </si>
  <si>
    <t>Өндірістік  оқыту    Производственное обучение  (апта/нед.)      (сағ./час.)</t>
  </si>
  <si>
    <t>Кәсіптік практика   Профессиональная  практика        (апта/нед.)      (сағ./час.)</t>
  </si>
  <si>
    <t>Аралық аттестация    Промежуточная аттестация   (апта/нед.)        (сағ./час.)</t>
  </si>
  <si>
    <t>Қорытынды аттестация          Итоговая аттестация       (апта/нед.)         (сағ./час.)</t>
  </si>
  <si>
    <t>15/540</t>
  </si>
  <si>
    <t>25/900</t>
  </si>
  <si>
    <t>22/792</t>
  </si>
  <si>
    <t>62/2232</t>
  </si>
  <si>
    <t>10/360</t>
  </si>
  <si>
    <t>24/864</t>
  </si>
  <si>
    <t>14/504</t>
  </si>
  <si>
    <t>6/216</t>
  </si>
  <si>
    <t>Теориялық оқыту       Теоретическое обучение            (апта/нед.)        (сағ./час.)</t>
  </si>
  <si>
    <t>1/36</t>
  </si>
  <si>
    <t>3/108</t>
  </si>
  <si>
    <t xml:space="preserve">Келісілді/Согласовано:                                      Дуйсенов Ерлан, директор ИП "DY programming"  </t>
  </si>
  <si>
    <t xml:space="preserve">Келісілді/Согласовано:                                     Байжұма Ғибрат, директор ИП "Gibi" </t>
  </si>
  <si>
    <t xml:space="preserve">Дүниежүзі тарихы </t>
  </si>
  <si>
    <t xml:space="preserve">Аралық және қорытынды аттестаттау                                  </t>
  </si>
  <si>
    <r>
      <t xml:space="preserve">БЮДЖЕТ БОЙЫНША КӨРСЕТКІШТЕР ЖИНАҒЫ  </t>
    </r>
    <r>
      <rPr>
        <sz val="12"/>
        <color theme="1"/>
        <rFont val="Calibri"/>
        <family val="2"/>
        <charset val="204"/>
        <scheme val="minor"/>
      </rPr>
      <t>/</t>
    </r>
    <r>
      <rPr>
        <b/>
        <sz val="12"/>
        <color theme="1"/>
        <rFont val="Calibri"/>
        <family val="2"/>
        <charset val="204"/>
        <scheme val="minor"/>
      </rPr>
      <t xml:space="preserve">  СВОДНЫЕ ДАННЫЕ ПО БЮДЖЕТУ ВРЕМЕНИ</t>
    </r>
  </si>
  <si>
    <t xml:space="preserve">Қорытынды аттестаттау </t>
  </si>
  <si>
    <t>44/1584</t>
  </si>
  <si>
    <r>
      <t xml:space="preserve">Құрастырушы:                       </t>
    </r>
    <r>
      <rPr>
        <sz val="12"/>
        <rFont val="Times New Roman"/>
        <family val="1"/>
        <charset val="204"/>
      </rPr>
      <t>Жакупова З.М., бас директордың оқу-әдістемелік жұмысы жөніндегі орынбасары</t>
    </r>
  </si>
  <si>
    <r>
      <t xml:space="preserve">Келісілді:                                 </t>
    </r>
    <r>
      <rPr>
        <sz val="12"/>
        <rFont val="Times New Roman"/>
        <family val="1"/>
        <charset val="204"/>
      </rPr>
      <t>Зейдалиева Ж.Е., бас директордың оқу ісі жөніндегі орынбасары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</si>
</sst>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right" vertical="center" wrapText="1"/>
    </xf>
    <xf numFmtId="0" fontId="17" fillId="0" borderId="0" xfId="0" applyFont="1"/>
    <xf numFmtId="0" fontId="1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8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6" fillId="0" borderId="0" xfId="0" applyFont="1"/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/>
    <xf numFmtId="0" fontId="0" fillId="0" borderId="7" xfId="0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9" fillId="0" borderId="4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vertical="top" wrapText="1"/>
    </xf>
    <xf numFmtId="0" fontId="31" fillId="0" borderId="14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vertical="top" wrapText="1"/>
    </xf>
    <xf numFmtId="0" fontId="2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" fontId="6" fillId="0" borderId="3" xfId="0" applyNumberFormat="1" applyFont="1" applyBorder="1" applyAlignment="1">
      <alignment horizontal="right" vertical="center" wrapText="1"/>
    </xf>
    <xf numFmtId="0" fontId="23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top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9" fillId="0" borderId="0" xfId="0" applyFont="1"/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7" fillId="0" borderId="0" xfId="0" applyFont="1" applyFill="1" applyAlignment="1">
      <alignment horizontal="left"/>
    </xf>
    <xf numFmtId="0" fontId="35" fillId="0" borderId="0" xfId="0" applyFont="1"/>
    <xf numFmtId="0" fontId="3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Alignment="1"/>
    <xf numFmtId="0" fontId="37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7" fillId="0" borderId="0" xfId="0" applyFont="1"/>
    <xf numFmtId="0" fontId="35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49" fontId="35" fillId="0" borderId="3" xfId="0" applyNumberFormat="1" applyFont="1" applyBorder="1" applyAlignment="1">
      <alignment horizontal="center" vertical="center" textRotation="90" wrapText="1"/>
    </xf>
    <xf numFmtId="49" fontId="35" fillId="0" borderId="3" xfId="0" applyNumberFormat="1" applyFont="1" applyFill="1" applyBorder="1" applyAlignment="1">
      <alignment horizontal="center" vertical="center" textRotation="90" wrapText="1"/>
    </xf>
    <xf numFmtId="49" fontId="35" fillId="0" borderId="7" xfId="0" applyNumberFormat="1" applyFont="1" applyBorder="1" applyAlignment="1">
      <alignment horizontal="center" vertical="center" textRotation="90" wrapText="1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 wrapText="1"/>
    </xf>
    <xf numFmtId="0" fontId="40" fillId="0" borderId="3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35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vertical="center"/>
    </xf>
    <xf numFmtId="0" fontId="0" fillId="0" borderId="0" xfId="0"/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5" fillId="0" borderId="3" xfId="0" applyNumberFormat="1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/>
    <xf numFmtId="0" fontId="38" fillId="0" borderId="0" xfId="0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47" fillId="0" borderId="0" xfId="0" applyFont="1" applyAlignment="1"/>
    <xf numFmtId="0" fontId="47" fillId="0" borderId="0" xfId="0" applyFont="1"/>
    <xf numFmtId="0" fontId="9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8" fillId="0" borderId="0" xfId="0" applyFont="1"/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/>
    <xf numFmtId="0" fontId="0" fillId="0" borderId="0" xfId="0" applyAlignment="1"/>
    <xf numFmtId="0" fontId="23" fillId="0" borderId="0" xfId="0" applyFont="1" applyAlignment="1">
      <alignment wrapText="1"/>
    </xf>
    <xf numFmtId="0" fontId="0" fillId="0" borderId="0" xfId="0"/>
    <xf numFmtId="0" fontId="14" fillId="0" borderId="14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14" fillId="0" borderId="6" xfId="0" applyFont="1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1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ill="1" applyBorder="1" applyAlignment="1"/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/>
    <xf numFmtId="0" fontId="0" fillId="0" borderId="0" xfId="0" applyAlignment="1">
      <alignment horizontal="center"/>
    </xf>
    <xf numFmtId="0" fontId="40" fillId="0" borderId="2" xfId="0" applyFont="1" applyBorder="1" applyAlignment="1">
      <alignment horizontal="center" textRotation="90" wrapText="1"/>
    </xf>
    <xf numFmtId="0" fontId="40" fillId="0" borderId="6" xfId="0" applyFont="1" applyBorder="1" applyAlignment="1">
      <alignment horizontal="center" textRotation="90" wrapText="1"/>
    </xf>
    <xf numFmtId="0" fontId="40" fillId="0" borderId="8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vertical="center" textRotation="255"/>
    </xf>
    <xf numFmtId="0" fontId="35" fillId="0" borderId="4" xfId="0" applyFont="1" applyBorder="1" applyAlignment="1">
      <alignment vertical="center" textRotation="255"/>
    </xf>
    <xf numFmtId="0" fontId="35" fillId="0" borderId="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center" textRotation="90" wrapText="1"/>
    </xf>
    <xf numFmtId="0" fontId="26" fillId="0" borderId="8" xfId="0" applyFont="1" applyBorder="1" applyAlignment="1">
      <alignment horizontal="center" textRotation="90" wrapText="1"/>
    </xf>
    <xf numFmtId="0" fontId="26" fillId="0" borderId="14" xfId="0" applyFont="1" applyBorder="1" applyAlignment="1">
      <alignment horizontal="center" textRotation="90" wrapText="1"/>
    </xf>
    <xf numFmtId="0" fontId="26" fillId="0" borderId="6" xfId="0" applyFont="1" applyBorder="1" applyAlignment="1">
      <alignment horizontal="center" textRotation="90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5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/>
    <xf numFmtId="0" fontId="18" fillId="0" borderId="0" xfId="0" applyFont="1" applyAlignment="1"/>
    <xf numFmtId="0" fontId="26" fillId="0" borderId="0" xfId="0" applyFont="1" applyAlignment="1">
      <alignment wrapText="1"/>
    </xf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view="pageBreakPreview" topLeftCell="A2" zoomScale="110" zoomScaleNormal="100" zoomScaleSheetLayoutView="110" workbookViewId="0">
      <selection activeCell="U12" sqref="U12"/>
    </sheetView>
  </sheetViews>
  <sheetFormatPr defaultColWidth="9.140625" defaultRowHeight="15" x14ac:dyDescent="0.25"/>
  <cols>
    <col min="1" max="1" width="6.5703125" style="161" customWidth="1"/>
    <col min="2" max="2" width="40.7109375" style="161" customWidth="1"/>
    <col min="3" max="4" width="4.7109375" style="30" customWidth="1"/>
    <col min="5" max="5" width="4.7109375" style="161" customWidth="1"/>
    <col min="6" max="7" width="5.7109375" style="161" customWidth="1"/>
    <col min="8" max="10" width="5.7109375" style="30" customWidth="1"/>
    <col min="11" max="11" width="5.7109375" style="161" customWidth="1"/>
    <col min="12" max="13" width="6.7109375" style="161" customWidth="1"/>
    <col min="14" max="15" width="6.7109375" style="39" customWidth="1"/>
    <col min="16" max="17" width="6.7109375" style="161" customWidth="1"/>
    <col min="18" max="16384" width="9.140625" style="161"/>
  </cols>
  <sheetData>
    <row r="1" spans="1:17" ht="24.95" customHeight="1" x14ac:dyDescent="0.25">
      <c r="A1" s="212" t="s">
        <v>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30" customHeight="1" x14ac:dyDescent="0.25">
      <c r="A2" s="214" t="s">
        <v>0</v>
      </c>
      <c r="B2" s="216" t="s">
        <v>56</v>
      </c>
      <c r="C2" s="218" t="s">
        <v>65</v>
      </c>
      <c r="D2" s="218"/>
      <c r="E2" s="218"/>
      <c r="F2" s="219" t="s">
        <v>53</v>
      </c>
      <c r="G2" s="219"/>
      <c r="H2" s="219"/>
      <c r="I2" s="219"/>
      <c r="J2" s="219"/>
      <c r="K2" s="219"/>
      <c r="L2" s="220" t="s">
        <v>58</v>
      </c>
      <c r="M2" s="220"/>
      <c r="N2" s="220"/>
      <c r="O2" s="220"/>
      <c r="P2" s="220"/>
      <c r="Q2" s="221"/>
    </row>
    <row r="3" spans="1:17" ht="20.100000000000001" customHeight="1" x14ac:dyDescent="0.25">
      <c r="A3" s="215"/>
      <c r="B3" s="217"/>
      <c r="C3" s="222" t="s">
        <v>54</v>
      </c>
      <c r="D3" s="222" t="s">
        <v>55</v>
      </c>
      <c r="E3" s="223" t="s">
        <v>81</v>
      </c>
      <c r="F3" s="223" t="s">
        <v>8</v>
      </c>
      <c r="G3" s="223" t="s">
        <v>7</v>
      </c>
      <c r="H3" s="225" t="s">
        <v>57</v>
      </c>
      <c r="I3" s="226"/>
      <c r="J3" s="226"/>
      <c r="K3" s="226"/>
      <c r="L3" s="227" t="s">
        <v>1</v>
      </c>
      <c r="M3" s="228"/>
      <c r="N3" s="229" t="s">
        <v>2</v>
      </c>
      <c r="O3" s="228"/>
      <c r="P3" s="227" t="s">
        <v>3</v>
      </c>
      <c r="Q3" s="228"/>
    </row>
    <row r="4" spans="1:17" s="13" customFormat="1" ht="45" customHeight="1" x14ac:dyDescent="0.25">
      <c r="A4" s="215"/>
      <c r="B4" s="217"/>
      <c r="C4" s="206"/>
      <c r="D4" s="206"/>
      <c r="E4" s="224"/>
      <c r="F4" s="207"/>
      <c r="G4" s="224"/>
      <c r="H4" s="222" t="s">
        <v>48</v>
      </c>
      <c r="I4" s="204" t="s">
        <v>47</v>
      </c>
      <c r="J4" s="206" t="s">
        <v>116</v>
      </c>
      <c r="K4" s="206" t="s">
        <v>92</v>
      </c>
      <c r="L4" s="99" t="s">
        <v>59</v>
      </c>
      <c r="M4" s="99" t="s">
        <v>60</v>
      </c>
      <c r="N4" s="100" t="s">
        <v>61</v>
      </c>
      <c r="O4" s="100" t="s">
        <v>62</v>
      </c>
      <c r="P4" s="99" t="s">
        <v>63</v>
      </c>
      <c r="Q4" s="166" t="s">
        <v>64</v>
      </c>
    </row>
    <row r="5" spans="1:17" s="13" customFormat="1" ht="45" customHeight="1" x14ac:dyDescent="0.25">
      <c r="A5" s="215"/>
      <c r="B5" s="217"/>
      <c r="C5" s="206"/>
      <c r="D5" s="206"/>
      <c r="E5" s="224"/>
      <c r="F5" s="207"/>
      <c r="G5" s="224"/>
      <c r="H5" s="230"/>
      <c r="I5" s="205"/>
      <c r="J5" s="207"/>
      <c r="K5" s="207"/>
      <c r="L5" s="165">
        <v>16</v>
      </c>
      <c r="M5" s="165">
        <v>8</v>
      </c>
      <c r="N5" s="162">
        <v>6</v>
      </c>
      <c r="O5" s="162">
        <v>8</v>
      </c>
      <c r="P5" s="64">
        <v>6</v>
      </c>
      <c r="Q5" s="46">
        <v>0</v>
      </c>
    </row>
    <row r="6" spans="1:17" ht="20.100000000000001" customHeight="1" x14ac:dyDescent="0.25">
      <c r="A6" s="24">
        <v>1</v>
      </c>
      <c r="B6" s="24">
        <v>2</v>
      </c>
      <c r="C6" s="35">
        <v>3</v>
      </c>
      <c r="D6" s="35">
        <v>4</v>
      </c>
      <c r="E6" s="24">
        <v>5</v>
      </c>
      <c r="F6" s="24">
        <v>6</v>
      </c>
      <c r="G6" s="24">
        <v>7</v>
      </c>
      <c r="H6" s="35">
        <v>8</v>
      </c>
      <c r="I6" s="35">
        <v>9</v>
      </c>
      <c r="J6" s="24">
        <v>10</v>
      </c>
      <c r="K6" s="24">
        <v>11</v>
      </c>
      <c r="L6" s="35">
        <v>12</v>
      </c>
      <c r="M6" s="35">
        <v>13</v>
      </c>
      <c r="N6" s="24">
        <v>14</v>
      </c>
      <c r="O6" s="24">
        <v>15</v>
      </c>
      <c r="P6" s="24">
        <v>16</v>
      </c>
      <c r="Q6" s="35">
        <v>17</v>
      </c>
    </row>
    <row r="7" spans="1:17" ht="20.100000000000001" customHeight="1" x14ac:dyDescent="0.25">
      <c r="A7" s="166" t="s">
        <v>6</v>
      </c>
      <c r="B7" s="208" t="s">
        <v>151</v>
      </c>
      <c r="C7" s="20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73"/>
    </row>
    <row r="8" spans="1:17" ht="20.100000000000001" customHeight="1" x14ac:dyDescent="0.25">
      <c r="A8" s="18">
        <v>1</v>
      </c>
      <c r="B8" s="37" t="s">
        <v>73</v>
      </c>
      <c r="C8" s="7">
        <v>1</v>
      </c>
      <c r="D8" s="7"/>
      <c r="E8" s="7"/>
      <c r="F8" s="36">
        <v>3</v>
      </c>
      <c r="G8" s="36">
        <v>72</v>
      </c>
      <c r="H8" s="36"/>
      <c r="I8" s="36">
        <v>48</v>
      </c>
      <c r="J8" s="36">
        <v>24</v>
      </c>
      <c r="K8" s="36"/>
      <c r="L8" s="1">
        <v>72</v>
      </c>
      <c r="M8" s="1"/>
      <c r="N8" s="7"/>
      <c r="O8" s="43"/>
      <c r="P8" s="1"/>
      <c r="Q8" s="1"/>
    </row>
    <row r="9" spans="1:17" ht="20.100000000000001" customHeight="1" x14ac:dyDescent="0.25">
      <c r="A9" s="18">
        <v>2</v>
      </c>
      <c r="B9" s="37" t="s">
        <v>28</v>
      </c>
      <c r="C9" s="7"/>
      <c r="D9" s="7">
        <v>1</v>
      </c>
      <c r="E9" s="7"/>
      <c r="F9" s="36">
        <v>3</v>
      </c>
      <c r="G9" s="36">
        <v>72</v>
      </c>
      <c r="H9" s="36">
        <v>24</v>
      </c>
      <c r="I9" s="36">
        <v>32</v>
      </c>
      <c r="J9" s="36">
        <v>16</v>
      </c>
      <c r="K9" s="36"/>
      <c r="L9" s="1">
        <v>72</v>
      </c>
      <c r="M9" s="1"/>
      <c r="N9" s="7"/>
      <c r="O9" s="43"/>
      <c r="P9" s="1"/>
      <c r="Q9" s="1"/>
    </row>
    <row r="10" spans="1:17" ht="20.100000000000001" customHeight="1" x14ac:dyDescent="0.25">
      <c r="A10" s="18">
        <v>3</v>
      </c>
      <c r="B10" s="37" t="s">
        <v>78</v>
      </c>
      <c r="C10" s="7">
        <v>1</v>
      </c>
      <c r="D10" s="7"/>
      <c r="E10" s="7"/>
      <c r="F10" s="36">
        <v>3</v>
      </c>
      <c r="G10" s="36">
        <v>72</v>
      </c>
      <c r="H10" s="36">
        <v>24</v>
      </c>
      <c r="I10" s="36">
        <v>32</v>
      </c>
      <c r="J10" s="36">
        <v>16</v>
      </c>
      <c r="K10" s="36"/>
      <c r="L10" s="1">
        <v>72</v>
      </c>
      <c r="M10" s="1"/>
      <c r="N10" s="7"/>
      <c r="O10" s="43"/>
      <c r="P10" s="1"/>
      <c r="Q10" s="1"/>
    </row>
    <row r="11" spans="1:17" ht="20.100000000000001" customHeight="1" x14ac:dyDescent="0.25">
      <c r="A11" s="18">
        <v>4</v>
      </c>
      <c r="B11" s="38" t="s">
        <v>29</v>
      </c>
      <c r="C11" s="7"/>
      <c r="D11" s="7">
        <v>1</v>
      </c>
      <c r="E11" s="7"/>
      <c r="F11" s="36">
        <v>2</v>
      </c>
      <c r="G11" s="36">
        <v>48</v>
      </c>
      <c r="H11" s="36"/>
      <c r="I11" s="36">
        <v>32</v>
      </c>
      <c r="J11" s="36">
        <v>16</v>
      </c>
      <c r="K11" s="36"/>
      <c r="L11" s="1">
        <v>48</v>
      </c>
      <c r="M11" s="1"/>
      <c r="N11" s="7"/>
      <c r="O11" s="43"/>
      <c r="P11" s="1"/>
      <c r="Q11" s="1"/>
    </row>
    <row r="12" spans="1:17" ht="20.100000000000001" customHeight="1" x14ac:dyDescent="0.25">
      <c r="A12" s="18">
        <v>5</v>
      </c>
      <c r="B12" s="37" t="s">
        <v>4</v>
      </c>
      <c r="C12" s="7">
        <v>1</v>
      </c>
      <c r="D12" s="7"/>
      <c r="E12" s="7"/>
      <c r="F12" s="36">
        <v>3</v>
      </c>
      <c r="G12" s="36">
        <v>72</v>
      </c>
      <c r="H12" s="36">
        <v>24</v>
      </c>
      <c r="I12" s="36">
        <v>32</v>
      </c>
      <c r="J12" s="36">
        <v>16</v>
      </c>
      <c r="K12" s="36"/>
      <c r="L12" s="1">
        <v>72</v>
      </c>
      <c r="M12" s="1"/>
      <c r="N12" s="7"/>
      <c r="O12" s="43"/>
      <c r="P12" s="1"/>
      <c r="Q12" s="1"/>
    </row>
    <row r="13" spans="1:17" ht="20.100000000000001" customHeight="1" x14ac:dyDescent="0.25">
      <c r="A13" s="18">
        <v>6</v>
      </c>
      <c r="B13" s="37" t="s">
        <v>10</v>
      </c>
      <c r="C13" s="7">
        <v>1</v>
      </c>
      <c r="D13" s="7"/>
      <c r="E13" s="7"/>
      <c r="F13" s="36">
        <v>2</v>
      </c>
      <c r="G13" s="36">
        <v>48</v>
      </c>
      <c r="H13" s="36">
        <v>16</v>
      </c>
      <c r="I13" s="36">
        <v>16</v>
      </c>
      <c r="J13" s="36">
        <v>16</v>
      </c>
      <c r="K13" s="36"/>
      <c r="L13" s="1">
        <v>48</v>
      </c>
      <c r="M13" s="1"/>
      <c r="N13" s="7"/>
      <c r="O13" s="43"/>
      <c r="P13" s="1"/>
      <c r="Q13" s="1"/>
    </row>
    <row r="14" spans="1:17" ht="20.100000000000001" customHeight="1" x14ac:dyDescent="0.25">
      <c r="A14" s="19">
        <v>7</v>
      </c>
      <c r="B14" s="38" t="s">
        <v>30</v>
      </c>
      <c r="C14" s="7">
        <v>3</v>
      </c>
      <c r="D14" s="7"/>
      <c r="E14" s="7"/>
      <c r="F14" s="7">
        <v>2</v>
      </c>
      <c r="G14" s="7">
        <v>48</v>
      </c>
      <c r="H14" s="7">
        <v>16</v>
      </c>
      <c r="I14" s="7">
        <v>16</v>
      </c>
      <c r="J14" s="7">
        <v>16</v>
      </c>
      <c r="K14" s="7"/>
      <c r="L14" s="1"/>
      <c r="M14" s="1"/>
      <c r="N14" s="7">
        <v>48</v>
      </c>
      <c r="O14" s="43"/>
      <c r="P14" s="1"/>
      <c r="Q14" s="1"/>
    </row>
    <row r="15" spans="1:17" ht="30" customHeight="1" x14ac:dyDescent="0.25">
      <c r="A15" s="19">
        <v>8</v>
      </c>
      <c r="B15" s="38" t="s">
        <v>31</v>
      </c>
      <c r="C15" s="7"/>
      <c r="D15" s="7">
        <v>2</v>
      </c>
      <c r="E15" s="7"/>
      <c r="F15" s="7">
        <v>2</v>
      </c>
      <c r="G15" s="7">
        <v>48</v>
      </c>
      <c r="H15" s="7">
        <v>16</v>
      </c>
      <c r="I15" s="7">
        <v>16</v>
      </c>
      <c r="J15" s="7">
        <v>16</v>
      </c>
      <c r="K15" s="7"/>
      <c r="L15" s="1"/>
      <c r="M15" s="1">
        <v>48</v>
      </c>
      <c r="N15" s="7"/>
      <c r="O15" s="43"/>
      <c r="P15" s="1"/>
      <c r="Q15" s="1"/>
    </row>
    <row r="16" spans="1:17" ht="20.100000000000001" customHeight="1" x14ac:dyDescent="0.25">
      <c r="A16" s="19">
        <v>9</v>
      </c>
      <c r="B16" s="38" t="s">
        <v>32</v>
      </c>
      <c r="C16" s="7"/>
      <c r="D16" s="7">
        <v>1.2</v>
      </c>
      <c r="E16" s="7"/>
      <c r="F16" s="7">
        <v>4</v>
      </c>
      <c r="G16" s="7">
        <v>96</v>
      </c>
      <c r="H16" s="7">
        <v>16</v>
      </c>
      <c r="I16" s="7">
        <v>80</v>
      </c>
      <c r="J16" s="7"/>
      <c r="K16" s="7"/>
      <c r="L16" s="1">
        <v>48</v>
      </c>
      <c r="M16" s="1">
        <v>48</v>
      </c>
      <c r="N16" s="7"/>
      <c r="O16" s="43"/>
      <c r="P16" s="1"/>
      <c r="Q16" s="1"/>
    </row>
    <row r="17" spans="1:17" ht="20.100000000000001" customHeight="1" x14ac:dyDescent="0.25">
      <c r="A17" s="82" t="s">
        <v>80</v>
      </c>
      <c r="B17" s="85" t="s">
        <v>67</v>
      </c>
      <c r="C17" s="7"/>
      <c r="D17" s="7"/>
      <c r="E17" s="7"/>
      <c r="F17" s="7"/>
      <c r="G17" s="7"/>
      <c r="H17" s="7"/>
      <c r="I17" s="7"/>
      <c r="J17" s="7"/>
      <c r="K17" s="7"/>
      <c r="L17" s="1"/>
      <c r="M17" s="1"/>
      <c r="N17" s="7"/>
      <c r="O17" s="43"/>
      <c r="P17" s="1"/>
      <c r="Q17" s="1"/>
    </row>
    <row r="18" spans="1:17" ht="20.100000000000001" customHeight="1" x14ac:dyDescent="0.25">
      <c r="A18" s="19">
        <v>10</v>
      </c>
      <c r="B18" s="38" t="s">
        <v>24</v>
      </c>
      <c r="C18" s="7"/>
      <c r="D18" s="7">
        <v>1</v>
      </c>
      <c r="E18" s="7"/>
      <c r="F18" s="7">
        <v>2</v>
      </c>
      <c r="G18" s="7">
        <v>48</v>
      </c>
      <c r="H18" s="7">
        <v>16</v>
      </c>
      <c r="I18" s="7">
        <v>16</v>
      </c>
      <c r="J18" s="7">
        <v>16</v>
      </c>
      <c r="K18" s="7"/>
      <c r="L18" s="1">
        <v>48</v>
      </c>
      <c r="M18" s="1"/>
      <c r="N18" s="7"/>
      <c r="O18" s="43"/>
      <c r="P18" s="1"/>
      <c r="Q18" s="1"/>
    </row>
    <row r="19" spans="1:17" ht="20.100000000000001" customHeight="1" x14ac:dyDescent="0.25">
      <c r="A19" s="19">
        <v>11</v>
      </c>
      <c r="B19" s="38" t="s">
        <v>269</v>
      </c>
      <c r="C19" s="7"/>
      <c r="D19" s="7">
        <v>1</v>
      </c>
      <c r="E19" s="7"/>
      <c r="F19" s="7">
        <v>2</v>
      </c>
      <c r="G19" s="7">
        <v>48</v>
      </c>
      <c r="H19" s="7">
        <v>16</v>
      </c>
      <c r="I19" s="7">
        <v>16</v>
      </c>
      <c r="J19" s="7">
        <v>16</v>
      </c>
      <c r="K19" s="7"/>
      <c r="L19" s="1">
        <v>48</v>
      </c>
      <c r="M19" s="1"/>
      <c r="N19" s="7"/>
      <c r="O19" s="43"/>
      <c r="P19" s="1"/>
      <c r="Q19" s="1"/>
    </row>
    <row r="20" spans="1:17" ht="20.100000000000001" customHeight="1" x14ac:dyDescent="0.25">
      <c r="A20" s="82" t="s">
        <v>79</v>
      </c>
      <c r="B20" s="78" t="s">
        <v>68</v>
      </c>
      <c r="C20" s="7"/>
      <c r="D20" s="7"/>
      <c r="E20" s="7"/>
      <c r="F20" s="7"/>
      <c r="G20" s="7"/>
      <c r="H20" s="7"/>
      <c r="I20" s="7"/>
      <c r="J20" s="7"/>
      <c r="K20" s="7"/>
      <c r="L20" s="1"/>
      <c r="M20" s="1"/>
      <c r="N20" s="7"/>
      <c r="O20" s="43"/>
      <c r="P20" s="1"/>
      <c r="Q20" s="1"/>
    </row>
    <row r="21" spans="1:17" ht="20.100000000000001" customHeight="1" x14ac:dyDescent="0.25">
      <c r="A21" s="19">
        <v>12</v>
      </c>
      <c r="B21" s="38" t="s">
        <v>11</v>
      </c>
      <c r="C21" s="7"/>
      <c r="D21" s="7">
        <v>2</v>
      </c>
      <c r="E21" s="7"/>
      <c r="F21" s="7">
        <v>2</v>
      </c>
      <c r="G21" s="7">
        <v>48</v>
      </c>
      <c r="H21" s="7">
        <v>16</v>
      </c>
      <c r="I21" s="7">
        <v>16</v>
      </c>
      <c r="J21" s="7">
        <v>16</v>
      </c>
      <c r="K21" s="7"/>
      <c r="L21" s="1"/>
      <c r="M21" s="1">
        <v>48</v>
      </c>
      <c r="N21" s="7"/>
      <c r="O21" s="43"/>
      <c r="P21" s="1"/>
      <c r="Q21" s="1"/>
    </row>
    <row r="22" spans="1:17" ht="20.100000000000001" customHeight="1" x14ac:dyDescent="0.25">
      <c r="A22" s="19">
        <v>13</v>
      </c>
      <c r="B22" s="38" t="s">
        <v>9</v>
      </c>
      <c r="C22" s="7"/>
      <c r="D22" s="7">
        <v>4</v>
      </c>
      <c r="E22" s="7"/>
      <c r="F22" s="7">
        <v>2</v>
      </c>
      <c r="G22" s="7">
        <v>48</v>
      </c>
      <c r="H22" s="7">
        <v>16</v>
      </c>
      <c r="I22" s="7">
        <v>16</v>
      </c>
      <c r="J22" s="7">
        <v>16</v>
      </c>
      <c r="K22" s="7"/>
      <c r="L22" s="1"/>
      <c r="M22" s="1"/>
      <c r="N22" s="7"/>
      <c r="O22" s="43">
        <v>48</v>
      </c>
      <c r="P22" s="1"/>
      <c r="Q22" s="1"/>
    </row>
    <row r="23" spans="1:17" s="13" customFormat="1" ht="20.100000000000001" customHeight="1" x14ac:dyDescent="0.25">
      <c r="A23" s="18"/>
      <c r="B23" s="86" t="s">
        <v>75</v>
      </c>
      <c r="C23" s="10">
        <v>5</v>
      </c>
      <c r="D23" s="10">
        <v>9</v>
      </c>
      <c r="E23" s="10"/>
      <c r="F23" s="10">
        <f t="shared" ref="F23:Q23" si="0">SUM(F8:F22)</f>
        <v>32</v>
      </c>
      <c r="G23" s="10">
        <f t="shared" si="0"/>
        <v>768</v>
      </c>
      <c r="H23" s="10">
        <f t="shared" si="0"/>
        <v>200</v>
      </c>
      <c r="I23" s="10">
        <f t="shared" si="0"/>
        <v>368</v>
      </c>
      <c r="J23" s="10">
        <f t="shared" si="0"/>
        <v>200</v>
      </c>
      <c r="K23" s="10">
        <f t="shared" si="0"/>
        <v>0</v>
      </c>
      <c r="L23" s="10">
        <f t="shared" si="0"/>
        <v>528</v>
      </c>
      <c r="M23" s="10">
        <f t="shared" si="0"/>
        <v>144</v>
      </c>
      <c r="N23" s="10">
        <f t="shared" si="0"/>
        <v>48</v>
      </c>
      <c r="O23" s="10">
        <f t="shared" si="0"/>
        <v>48</v>
      </c>
      <c r="P23" s="10">
        <f t="shared" si="0"/>
        <v>0</v>
      </c>
      <c r="Q23" s="10">
        <f t="shared" si="0"/>
        <v>0</v>
      </c>
    </row>
    <row r="24" spans="1:17" s="13" customFormat="1" ht="20.100000000000001" customHeight="1" x14ac:dyDescent="0.25">
      <c r="A24" s="166" t="s">
        <v>52</v>
      </c>
      <c r="B24" s="87" t="s">
        <v>49</v>
      </c>
      <c r="C24" s="50"/>
      <c r="D24" s="50"/>
      <c r="E24" s="50"/>
      <c r="F24" s="50"/>
      <c r="G24" s="50"/>
      <c r="H24" s="50"/>
      <c r="I24" s="50"/>
      <c r="J24" s="50"/>
      <c r="K24" s="50"/>
      <c r="L24" s="65"/>
      <c r="M24" s="65"/>
      <c r="N24" s="50"/>
      <c r="O24" s="50"/>
      <c r="P24" s="71"/>
      <c r="Q24" s="54"/>
    </row>
    <row r="25" spans="1:17" s="13" customFormat="1" ht="24.95" customHeight="1" x14ac:dyDescent="0.25">
      <c r="A25" s="83" t="s">
        <v>95</v>
      </c>
      <c r="B25" s="78" t="s">
        <v>94</v>
      </c>
      <c r="C25" s="10"/>
      <c r="D25" s="10"/>
      <c r="E25" s="10"/>
      <c r="F25" s="10"/>
      <c r="G25" s="10"/>
      <c r="H25" s="10"/>
      <c r="I25" s="10"/>
      <c r="J25" s="10"/>
      <c r="K25" s="10"/>
      <c r="L25" s="40"/>
      <c r="M25" s="40"/>
      <c r="N25" s="10"/>
      <c r="O25" s="10"/>
      <c r="P25" s="164"/>
      <c r="Q25" s="164"/>
    </row>
    <row r="26" spans="1:17" ht="20.100000000000001" customHeight="1" x14ac:dyDescent="0.25">
      <c r="A26" s="1">
        <v>14</v>
      </c>
      <c r="B26" s="52" t="s">
        <v>32</v>
      </c>
      <c r="C26" s="7">
        <v>5</v>
      </c>
      <c r="D26" s="7">
        <v>3.4</v>
      </c>
      <c r="E26" s="1"/>
      <c r="F26" s="1">
        <v>3</v>
      </c>
      <c r="G26" s="1">
        <v>72</v>
      </c>
      <c r="H26" s="7">
        <v>8</v>
      </c>
      <c r="I26" s="7">
        <v>64</v>
      </c>
      <c r="J26" s="7"/>
      <c r="K26" s="1"/>
      <c r="L26" s="1"/>
      <c r="M26" s="1"/>
      <c r="N26" s="7">
        <v>24</v>
      </c>
      <c r="O26" s="7">
        <v>24</v>
      </c>
      <c r="P26" s="7">
        <v>24</v>
      </c>
      <c r="Q26" s="1"/>
    </row>
    <row r="27" spans="1:17" ht="24.95" customHeight="1" x14ac:dyDescent="0.25">
      <c r="A27" s="83" t="s">
        <v>99</v>
      </c>
      <c r="B27" s="76" t="s">
        <v>96</v>
      </c>
      <c r="C27" s="7"/>
      <c r="D27" s="7"/>
      <c r="E27" s="1"/>
      <c r="F27" s="1"/>
      <c r="G27" s="1"/>
      <c r="H27" s="7"/>
      <c r="I27" s="7"/>
      <c r="J27" s="7"/>
      <c r="K27" s="1"/>
      <c r="L27" s="1"/>
      <c r="M27" s="1"/>
      <c r="N27" s="7"/>
      <c r="O27" s="7"/>
      <c r="P27" s="7"/>
      <c r="Q27" s="1"/>
    </row>
    <row r="28" spans="1:17" ht="30" customHeight="1" x14ac:dyDescent="0.25">
      <c r="A28" s="1">
        <v>15</v>
      </c>
      <c r="B28" s="2" t="s">
        <v>69</v>
      </c>
      <c r="C28" s="7"/>
      <c r="D28" s="7">
        <v>1</v>
      </c>
      <c r="E28" s="1"/>
      <c r="F28" s="1">
        <v>2</v>
      </c>
      <c r="G28" s="1">
        <v>48</v>
      </c>
      <c r="H28" s="7">
        <v>16</v>
      </c>
      <c r="I28" s="7">
        <v>16</v>
      </c>
      <c r="J28" s="7">
        <v>16</v>
      </c>
      <c r="K28" s="1">
        <v>108</v>
      </c>
      <c r="L28" s="1">
        <v>48</v>
      </c>
      <c r="M28" s="1"/>
      <c r="N28" s="7"/>
      <c r="O28" s="7"/>
      <c r="P28" s="7"/>
      <c r="Q28" s="1"/>
    </row>
    <row r="29" spans="1:17" ht="20.100000000000001" customHeight="1" x14ac:dyDescent="0.25">
      <c r="A29" s="1">
        <v>16</v>
      </c>
      <c r="B29" s="59" t="s">
        <v>70</v>
      </c>
      <c r="C29" s="7"/>
      <c r="D29" s="7">
        <v>4</v>
      </c>
      <c r="E29" s="1"/>
      <c r="F29" s="1">
        <v>2</v>
      </c>
      <c r="G29" s="1">
        <v>48</v>
      </c>
      <c r="H29" s="7">
        <v>16</v>
      </c>
      <c r="I29" s="7">
        <v>16</v>
      </c>
      <c r="J29" s="7">
        <v>16</v>
      </c>
      <c r="K29" s="1"/>
      <c r="L29" s="1"/>
      <c r="M29" s="1"/>
      <c r="N29" s="7"/>
      <c r="O29" s="7">
        <v>48</v>
      </c>
      <c r="P29" s="7"/>
      <c r="Q29" s="1"/>
    </row>
    <row r="30" spans="1:17" ht="24.95" customHeight="1" x14ac:dyDescent="0.25">
      <c r="A30" s="83" t="s">
        <v>98</v>
      </c>
      <c r="B30" s="79" t="s">
        <v>97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"/>
      <c r="O30" s="1"/>
      <c r="P30" s="36"/>
      <c r="Q30" s="36"/>
    </row>
    <row r="31" spans="1:17" ht="30" customHeight="1" x14ac:dyDescent="0.25">
      <c r="A31" s="19">
        <v>17</v>
      </c>
      <c r="B31" s="2" t="s">
        <v>77</v>
      </c>
      <c r="C31" s="7"/>
      <c r="D31" s="7">
        <v>4</v>
      </c>
      <c r="E31" s="1"/>
      <c r="F31" s="1">
        <v>1</v>
      </c>
      <c r="G31" s="1">
        <v>24</v>
      </c>
      <c r="H31" s="7">
        <v>16</v>
      </c>
      <c r="I31" s="7"/>
      <c r="J31" s="7">
        <v>8</v>
      </c>
      <c r="K31" s="1"/>
      <c r="L31" s="1"/>
      <c r="M31" s="7"/>
      <c r="N31" s="7"/>
      <c r="O31" s="7">
        <v>24</v>
      </c>
      <c r="P31" s="1"/>
      <c r="Q31" s="44"/>
    </row>
    <row r="32" spans="1:17" ht="20.100000000000001" customHeight="1" x14ac:dyDescent="0.25">
      <c r="A32" s="163"/>
      <c r="B32" s="88" t="s">
        <v>76</v>
      </c>
      <c r="C32" s="10">
        <v>1</v>
      </c>
      <c r="D32" s="10">
        <v>5</v>
      </c>
      <c r="E32" s="32"/>
      <c r="F32" s="164">
        <f>SUM(F26:F31)</f>
        <v>8</v>
      </c>
      <c r="G32" s="164">
        <f>SUM(G26:G31)</f>
        <v>192</v>
      </c>
      <c r="H32" s="164">
        <f>SUM(H26:H31)</f>
        <v>56</v>
      </c>
      <c r="I32" s="164">
        <f>SUM(I26:I31)</f>
        <v>96</v>
      </c>
      <c r="J32" s="164">
        <f>SUM(J26:J31)</f>
        <v>40</v>
      </c>
      <c r="K32" s="164">
        <f t="shared" ref="K32:Q32" si="1">SUM(K26:K31)</f>
        <v>108</v>
      </c>
      <c r="L32" s="164">
        <f t="shared" si="1"/>
        <v>48</v>
      </c>
      <c r="M32" s="10">
        <f>SUM(M25:M31)</f>
        <v>0</v>
      </c>
      <c r="N32" s="164">
        <f t="shared" si="1"/>
        <v>24</v>
      </c>
      <c r="O32" s="164">
        <f t="shared" si="1"/>
        <v>96</v>
      </c>
      <c r="P32" s="164">
        <f t="shared" si="1"/>
        <v>24</v>
      </c>
      <c r="Q32" s="164">
        <f t="shared" si="1"/>
        <v>0</v>
      </c>
    </row>
    <row r="33" spans="1:18" ht="20.100000000000001" customHeight="1" x14ac:dyDescent="0.25">
      <c r="A33" s="163" t="s">
        <v>51</v>
      </c>
      <c r="B33" s="89" t="s">
        <v>50</v>
      </c>
      <c r="C33" s="50"/>
      <c r="D33" s="50"/>
      <c r="E33" s="66"/>
      <c r="F33" s="71"/>
      <c r="G33" s="71"/>
      <c r="H33" s="50"/>
      <c r="I33" s="50"/>
      <c r="J33" s="50"/>
      <c r="K33" s="71"/>
      <c r="L33" s="67"/>
      <c r="M33" s="67"/>
      <c r="N33" s="65"/>
      <c r="O33" s="65"/>
      <c r="P33" s="67"/>
      <c r="Q33" s="98"/>
    </row>
    <row r="34" spans="1:18" ht="39.950000000000003" customHeight="1" x14ac:dyDescent="0.25">
      <c r="A34" s="83" t="s">
        <v>101</v>
      </c>
      <c r="B34" s="77" t="s">
        <v>100</v>
      </c>
      <c r="C34" s="7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8" ht="20.100000000000001" customHeight="1" x14ac:dyDescent="0.25">
      <c r="A35" s="70">
        <v>18</v>
      </c>
      <c r="B35" s="38" t="s">
        <v>163</v>
      </c>
      <c r="C35" s="90"/>
      <c r="D35" s="36">
        <v>2</v>
      </c>
      <c r="E35" s="36"/>
      <c r="F35" s="36">
        <v>2</v>
      </c>
      <c r="G35" s="36">
        <v>48</v>
      </c>
      <c r="H35" s="7">
        <v>16</v>
      </c>
      <c r="I35" s="7">
        <v>16</v>
      </c>
      <c r="J35" s="7">
        <v>16</v>
      </c>
      <c r="K35" s="36">
        <v>144</v>
      </c>
      <c r="L35" s="36"/>
      <c r="M35" s="36">
        <v>48</v>
      </c>
      <c r="N35" s="36"/>
      <c r="O35" s="36"/>
      <c r="P35" s="36"/>
      <c r="Q35" s="36"/>
      <c r="R35" s="91"/>
    </row>
    <row r="36" spans="1:18" ht="20.100000000000001" customHeight="1" x14ac:dyDescent="0.25">
      <c r="A36" s="70">
        <v>19</v>
      </c>
      <c r="B36" s="37" t="s">
        <v>66</v>
      </c>
      <c r="C36" s="36"/>
      <c r="D36" s="36">
        <v>2</v>
      </c>
      <c r="E36" s="36"/>
      <c r="F36" s="36">
        <v>2</v>
      </c>
      <c r="G36" s="36">
        <v>48</v>
      </c>
      <c r="H36" s="7">
        <v>16</v>
      </c>
      <c r="I36" s="7">
        <v>16</v>
      </c>
      <c r="J36" s="7">
        <v>16</v>
      </c>
      <c r="K36" s="36">
        <v>144</v>
      </c>
      <c r="L36" s="36"/>
      <c r="M36" s="36">
        <v>48</v>
      </c>
      <c r="N36" s="36"/>
      <c r="O36" s="36"/>
      <c r="P36" s="36"/>
      <c r="Q36" s="36"/>
      <c r="R36" s="91"/>
    </row>
    <row r="37" spans="1:18" ht="39.950000000000003" customHeight="1" x14ac:dyDescent="0.25">
      <c r="A37" s="83" t="s">
        <v>105</v>
      </c>
      <c r="B37" s="80" t="s">
        <v>102</v>
      </c>
      <c r="C37" s="7"/>
      <c r="D37" s="7"/>
      <c r="E37" s="7"/>
      <c r="F37" s="7"/>
      <c r="G37" s="7"/>
      <c r="H37" s="7"/>
      <c r="I37" s="7"/>
      <c r="J37" s="7"/>
      <c r="K37" s="7"/>
      <c r="L37" s="1"/>
      <c r="M37" s="1"/>
      <c r="N37" s="69"/>
      <c r="O37" s="69"/>
      <c r="P37" s="55"/>
      <c r="Q37" s="74"/>
    </row>
    <row r="38" spans="1:18" ht="20.100000000000001" customHeight="1" x14ac:dyDescent="0.25">
      <c r="A38" s="19">
        <v>20</v>
      </c>
      <c r="B38" s="59" t="s">
        <v>83</v>
      </c>
      <c r="C38" s="7">
        <v>3</v>
      </c>
      <c r="D38" s="7"/>
      <c r="E38" s="3"/>
      <c r="F38" s="1">
        <v>2</v>
      </c>
      <c r="G38" s="1">
        <v>48</v>
      </c>
      <c r="H38" s="7">
        <v>16</v>
      </c>
      <c r="I38" s="7">
        <v>16</v>
      </c>
      <c r="J38" s="7">
        <v>16</v>
      </c>
      <c r="K38" s="1">
        <v>144</v>
      </c>
      <c r="L38" s="1"/>
      <c r="M38" s="1"/>
      <c r="N38" s="7">
        <v>48</v>
      </c>
      <c r="O38" s="7"/>
      <c r="P38" s="1"/>
      <c r="Q38" s="44"/>
    </row>
    <row r="39" spans="1:18" ht="20.100000000000001" customHeight="1" x14ac:dyDescent="0.25">
      <c r="A39" s="19">
        <v>21</v>
      </c>
      <c r="B39" s="59" t="s">
        <v>84</v>
      </c>
      <c r="C39" s="7"/>
      <c r="D39" s="7">
        <v>4</v>
      </c>
      <c r="E39" s="3"/>
      <c r="F39" s="1">
        <v>2</v>
      </c>
      <c r="G39" s="1">
        <v>48</v>
      </c>
      <c r="H39" s="7">
        <v>16</v>
      </c>
      <c r="I39" s="7">
        <v>16</v>
      </c>
      <c r="J39" s="7">
        <v>16</v>
      </c>
      <c r="K39" s="1">
        <v>144</v>
      </c>
      <c r="L39" s="1"/>
      <c r="M39" s="1"/>
      <c r="N39" s="7"/>
      <c r="O39" s="7">
        <v>48</v>
      </c>
      <c r="P39" s="1"/>
      <c r="Q39" s="44"/>
    </row>
    <row r="40" spans="1:18" ht="20.100000000000001" customHeight="1" x14ac:dyDescent="0.25">
      <c r="A40" s="19">
        <v>22</v>
      </c>
      <c r="B40" s="58" t="s">
        <v>71</v>
      </c>
      <c r="C40" s="7"/>
      <c r="D40" s="7">
        <v>4</v>
      </c>
      <c r="E40" s="7"/>
      <c r="F40" s="7">
        <v>2</v>
      </c>
      <c r="G40" s="7">
        <v>48</v>
      </c>
      <c r="H40" s="7">
        <v>16</v>
      </c>
      <c r="I40" s="7">
        <v>16</v>
      </c>
      <c r="J40" s="7">
        <v>16</v>
      </c>
      <c r="K40" s="7">
        <v>144</v>
      </c>
      <c r="L40" s="1"/>
      <c r="M40" s="1"/>
      <c r="N40" s="36">
        <v>48</v>
      </c>
      <c r="O40" s="7"/>
      <c r="P40" s="1"/>
      <c r="Q40" s="44"/>
    </row>
    <row r="41" spans="1:18" ht="24.95" customHeight="1" x14ac:dyDescent="0.25">
      <c r="A41" s="82" t="s">
        <v>104</v>
      </c>
      <c r="B41" s="81" t="s">
        <v>103</v>
      </c>
      <c r="C41" s="7"/>
      <c r="D41" s="7"/>
      <c r="E41" s="7"/>
      <c r="F41" s="7"/>
      <c r="G41" s="7"/>
      <c r="H41" s="7"/>
      <c r="I41" s="7"/>
      <c r="J41" s="7"/>
      <c r="K41" s="7"/>
      <c r="L41" s="1"/>
      <c r="M41" s="1"/>
      <c r="N41" s="69"/>
      <c r="O41" s="7"/>
      <c r="P41" s="1"/>
      <c r="Q41" s="44"/>
    </row>
    <row r="42" spans="1:18" ht="30" customHeight="1" x14ac:dyDescent="0.25">
      <c r="A42" s="19">
        <v>23</v>
      </c>
      <c r="B42" s="60" t="s">
        <v>85</v>
      </c>
      <c r="C42" s="20"/>
      <c r="D42" s="20">
        <v>4</v>
      </c>
      <c r="E42" s="11"/>
      <c r="F42" s="8">
        <v>2</v>
      </c>
      <c r="G42" s="8">
        <v>48</v>
      </c>
      <c r="H42" s="7">
        <v>16</v>
      </c>
      <c r="I42" s="7">
        <v>16</v>
      </c>
      <c r="J42" s="7">
        <v>16</v>
      </c>
      <c r="K42" s="1">
        <v>144</v>
      </c>
      <c r="L42" s="8"/>
      <c r="M42" s="8"/>
      <c r="N42" s="20"/>
      <c r="O42" s="20">
        <v>48</v>
      </c>
      <c r="P42" s="8"/>
      <c r="Q42" s="45"/>
    </row>
    <row r="43" spans="1:18" ht="30" customHeight="1" x14ac:dyDescent="0.25">
      <c r="A43" s="19">
        <v>24</v>
      </c>
      <c r="B43" s="58" t="s">
        <v>167</v>
      </c>
      <c r="C43" s="20">
        <v>3</v>
      </c>
      <c r="D43" s="20"/>
      <c r="E43" s="11"/>
      <c r="F43" s="8">
        <v>2</v>
      </c>
      <c r="G43" s="8">
        <v>48</v>
      </c>
      <c r="H43" s="7">
        <v>16</v>
      </c>
      <c r="I43" s="7">
        <v>16</v>
      </c>
      <c r="J43" s="7">
        <v>16</v>
      </c>
      <c r="K43" s="1">
        <v>180</v>
      </c>
      <c r="L43" s="8"/>
      <c r="M43" s="8"/>
      <c r="N43" s="20">
        <v>48</v>
      </c>
      <c r="O43" s="20"/>
      <c r="P43" s="20"/>
      <c r="Q43" s="20"/>
    </row>
    <row r="44" spans="1:18" ht="24.95" customHeight="1" x14ac:dyDescent="0.25">
      <c r="A44" s="83" t="s">
        <v>107</v>
      </c>
      <c r="B44" s="76" t="s">
        <v>106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75"/>
    </row>
    <row r="45" spans="1:18" ht="20.100000000000001" customHeight="1" x14ac:dyDescent="0.25">
      <c r="A45" s="19">
        <v>25</v>
      </c>
      <c r="B45" s="60" t="s">
        <v>72</v>
      </c>
      <c r="C45" s="7"/>
      <c r="D45" s="7">
        <v>4</v>
      </c>
      <c r="E45" s="1"/>
      <c r="F45" s="1">
        <v>2</v>
      </c>
      <c r="G45" s="1">
        <v>48</v>
      </c>
      <c r="H45" s="7">
        <v>16</v>
      </c>
      <c r="I45" s="7">
        <v>16</v>
      </c>
      <c r="J45" s="7">
        <v>16</v>
      </c>
      <c r="K45" s="1">
        <v>144</v>
      </c>
      <c r="L45" s="1"/>
      <c r="M45" s="1"/>
      <c r="N45" s="7"/>
      <c r="O45" s="7">
        <v>48</v>
      </c>
      <c r="P45" s="1"/>
      <c r="Q45" s="1"/>
    </row>
    <row r="46" spans="1:18" ht="30" customHeight="1" x14ac:dyDescent="0.25">
      <c r="A46" s="19">
        <v>26</v>
      </c>
      <c r="B46" s="60" t="s">
        <v>87</v>
      </c>
      <c r="C46" s="7"/>
      <c r="D46" s="7">
        <v>5</v>
      </c>
      <c r="E46" s="1"/>
      <c r="F46" s="1">
        <v>2</v>
      </c>
      <c r="G46" s="1">
        <v>48</v>
      </c>
      <c r="H46" s="7">
        <v>16</v>
      </c>
      <c r="I46" s="7">
        <v>16</v>
      </c>
      <c r="J46" s="7">
        <v>16</v>
      </c>
      <c r="K46" s="1">
        <v>144</v>
      </c>
      <c r="L46" s="1"/>
      <c r="M46" s="1"/>
      <c r="N46" s="7"/>
      <c r="O46" s="7"/>
      <c r="P46" s="1">
        <v>48</v>
      </c>
      <c r="Q46" s="1"/>
    </row>
    <row r="47" spans="1:18" ht="20.100000000000001" customHeight="1" x14ac:dyDescent="0.25">
      <c r="A47" s="19">
        <v>27</v>
      </c>
      <c r="B47" s="60" t="s">
        <v>115</v>
      </c>
      <c r="C47" s="7"/>
      <c r="D47" s="7">
        <v>5</v>
      </c>
      <c r="E47" s="3"/>
      <c r="F47" s="1">
        <v>2</v>
      </c>
      <c r="G47" s="1">
        <v>48</v>
      </c>
      <c r="H47" s="7">
        <v>16</v>
      </c>
      <c r="I47" s="7">
        <v>16</v>
      </c>
      <c r="J47" s="7">
        <v>16</v>
      </c>
      <c r="K47" s="1">
        <v>144</v>
      </c>
      <c r="L47" s="1"/>
      <c r="M47" s="1"/>
      <c r="N47" s="7"/>
      <c r="O47" s="7"/>
      <c r="P47" s="1">
        <v>48</v>
      </c>
      <c r="Q47" s="1"/>
    </row>
    <row r="48" spans="1:18" ht="24.95" customHeight="1" x14ac:dyDescent="0.25">
      <c r="A48" s="82" t="s">
        <v>108</v>
      </c>
      <c r="B48" s="84" t="s">
        <v>109</v>
      </c>
      <c r="C48" s="7"/>
      <c r="D48" s="7"/>
      <c r="E48" s="3"/>
      <c r="F48" s="1"/>
      <c r="G48" s="1"/>
      <c r="H48" s="7"/>
      <c r="I48" s="7"/>
      <c r="J48" s="7"/>
      <c r="K48" s="1"/>
      <c r="L48" s="1"/>
      <c r="M48" s="1"/>
      <c r="N48" s="7"/>
      <c r="O48" s="7"/>
      <c r="P48" s="1"/>
      <c r="Q48" s="1"/>
    </row>
    <row r="49" spans="1:18" ht="2.1" customHeight="1" x14ac:dyDescent="0.25">
      <c r="A49" s="82"/>
      <c r="B49" s="60" t="s">
        <v>88</v>
      </c>
      <c r="C49" s="7"/>
      <c r="D49" s="7"/>
      <c r="E49" s="3"/>
      <c r="F49" s="1"/>
      <c r="G49" s="1"/>
      <c r="H49" s="7"/>
      <c r="I49" s="7"/>
      <c r="J49" s="7"/>
      <c r="K49" s="1"/>
      <c r="L49" s="1"/>
      <c r="M49" s="1"/>
      <c r="N49" s="7"/>
      <c r="O49" s="7"/>
      <c r="P49" s="1"/>
      <c r="Q49" s="1"/>
    </row>
    <row r="50" spans="1:18" ht="20.100000000000001" customHeight="1" x14ac:dyDescent="0.25">
      <c r="A50" s="19">
        <v>28</v>
      </c>
      <c r="B50" s="60" t="s">
        <v>89</v>
      </c>
      <c r="C50" s="7"/>
      <c r="D50" s="7">
        <v>2</v>
      </c>
      <c r="E50" s="3"/>
      <c r="F50" s="1">
        <v>2</v>
      </c>
      <c r="G50" s="1">
        <v>48</v>
      </c>
      <c r="H50" s="7">
        <v>16</v>
      </c>
      <c r="I50" s="7">
        <v>16</v>
      </c>
      <c r="J50" s="7">
        <v>16</v>
      </c>
      <c r="K50" s="1">
        <v>144</v>
      </c>
      <c r="L50" s="1"/>
      <c r="M50" s="1">
        <v>48</v>
      </c>
      <c r="N50" s="7"/>
      <c r="O50" s="7"/>
      <c r="P50" s="1"/>
      <c r="Q50" s="1"/>
    </row>
    <row r="51" spans="1:18" ht="30" customHeight="1" x14ac:dyDescent="0.25">
      <c r="A51" s="19">
        <v>29</v>
      </c>
      <c r="B51" s="60" t="s">
        <v>90</v>
      </c>
      <c r="C51" s="20">
        <v>5</v>
      </c>
      <c r="D51" s="20"/>
      <c r="E51" s="11"/>
      <c r="F51" s="8">
        <v>2</v>
      </c>
      <c r="G51" s="8">
        <v>48</v>
      </c>
      <c r="H51" s="7">
        <v>16</v>
      </c>
      <c r="I51" s="7">
        <v>16</v>
      </c>
      <c r="J51" s="7">
        <v>16</v>
      </c>
      <c r="K51" s="8">
        <v>240</v>
      </c>
      <c r="L51" s="8"/>
      <c r="M51" s="8"/>
      <c r="N51" s="20"/>
      <c r="O51" s="20"/>
      <c r="P51" s="8">
        <v>48</v>
      </c>
      <c r="Q51" s="8"/>
    </row>
    <row r="52" spans="1:18" ht="30" customHeight="1" x14ac:dyDescent="0.25">
      <c r="A52" s="19">
        <v>30</v>
      </c>
      <c r="B52" s="60" t="s">
        <v>91</v>
      </c>
      <c r="C52" s="20">
        <v>5</v>
      </c>
      <c r="D52" s="20"/>
      <c r="E52" s="11"/>
      <c r="F52" s="8">
        <v>2</v>
      </c>
      <c r="G52" s="8">
        <v>48</v>
      </c>
      <c r="H52" s="7">
        <v>16</v>
      </c>
      <c r="I52" s="7">
        <v>16</v>
      </c>
      <c r="J52" s="7">
        <v>16</v>
      </c>
      <c r="K52" s="8">
        <v>264</v>
      </c>
      <c r="L52" s="8"/>
      <c r="M52" s="8"/>
      <c r="N52" s="20"/>
      <c r="O52" s="20"/>
      <c r="P52" s="8">
        <v>48</v>
      </c>
      <c r="Q52" s="8"/>
    </row>
    <row r="53" spans="1:18" s="13" customFormat="1" ht="20.100000000000001" customHeight="1" x14ac:dyDescent="0.25">
      <c r="A53" s="166"/>
      <c r="B53" s="62" t="s">
        <v>74</v>
      </c>
      <c r="C53" s="22">
        <v>6</v>
      </c>
      <c r="D53" s="22">
        <v>7</v>
      </c>
      <c r="E53" s="34"/>
      <c r="F53" s="164">
        <f t="shared" ref="F53:Q53" si="2">SUM(F34:F52)</f>
        <v>26</v>
      </c>
      <c r="G53" s="164">
        <f t="shared" si="2"/>
        <v>624</v>
      </c>
      <c r="H53" s="164">
        <f t="shared" si="2"/>
        <v>208</v>
      </c>
      <c r="I53" s="164">
        <f t="shared" si="2"/>
        <v>208</v>
      </c>
      <c r="J53" s="164">
        <f t="shared" si="2"/>
        <v>208</v>
      </c>
      <c r="K53" s="164">
        <f t="shared" si="2"/>
        <v>2124</v>
      </c>
      <c r="L53" s="164">
        <f t="shared" si="2"/>
        <v>0</v>
      </c>
      <c r="M53" s="164">
        <f t="shared" si="2"/>
        <v>144</v>
      </c>
      <c r="N53" s="164">
        <f t="shared" si="2"/>
        <v>144</v>
      </c>
      <c r="O53" s="164">
        <f t="shared" si="2"/>
        <v>144</v>
      </c>
      <c r="P53" s="164">
        <f t="shared" si="2"/>
        <v>192</v>
      </c>
      <c r="Q53" s="164">
        <f t="shared" si="2"/>
        <v>0</v>
      </c>
    </row>
    <row r="54" spans="1:18" s="13" customFormat="1" ht="20.100000000000001" customHeight="1" x14ac:dyDescent="0.25">
      <c r="A54" s="166"/>
      <c r="B54" s="12" t="s">
        <v>41</v>
      </c>
      <c r="C54" s="164">
        <f>C23+C32+C53</f>
        <v>12</v>
      </c>
      <c r="D54" s="164">
        <f>D23+D32+D53</f>
        <v>21</v>
      </c>
      <c r="E54" s="164"/>
      <c r="F54" s="164">
        <f t="shared" ref="F54:Q54" si="3">F23+F32+F53</f>
        <v>66</v>
      </c>
      <c r="G54" s="164">
        <f t="shared" si="3"/>
        <v>1584</v>
      </c>
      <c r="H54" s="164">
        <f t="shared" si="3"/>
        <v>464</v>
      </c>
      <c r="I54" s="164">
        <f t="shared" si="3"/>
        <v>672</v>
      </c>
      <c r="J54" s="164">
        <f t="shared" si="3"/>
        <v>448</v>
      </c>
      <c r="K54" s="164">
        <f t="shared" si="3"/>
        <v>2232</v>
      </c>
      <c r="L54" s="164">
        <f t="shared" si="3"/>
        <v>576</v>
      </c>
      <c r="M54" s="164">
        <f t="shared" si="3"/>
        <v>288</v>
      </c>
      <c r="N54" s="164">
        <f t="shared" si="3"/>
        <v>216</v>
      </c>
      <c r="O54" s="164">
        <f t="shared" si="3"/>
        <v>288</v>
      </c>
      <c r="P54" s="164">
        <f t="shared" si="3"/>
        <v>216</v>
      </c>
      <c r="Q54" s="164">
        <f t="shared" si="3"/>
        <v>0</v>
      </c>
    </row>
    <row r="55" spans="1:18" ht="20.100000000000001" customHeight="1" x14ac:dyDescent="0.25">
      <c r="A55" s="17"/>
      <c r="B55" s="4" t="s">
        <v>42</v>
      </c>
      <c r="C55" s="28"/>
      <c r="D55" s="28"/>
      <c r="E55" s="5"/>
      <c r="F55" s="5"/>
      <c r="G55" s="5"/>
      <c r="H55" s="33"/>
      <c r="I55" s="33"/>
      <c r="J55" s="33"/>
      <c r="K55" s="21"/>
      <c r="L55" s="42">
        <f>L54/L5</f>
        <v>36</v>
      </c>
      <c r="M55" s="42">
        <f>M54/M5</f>
        <v>36</v>
      </c>
      <c r="N55" s="42">
        <f>N54/N5</f>
        <v>36</v>
      </c>
      <c r="O55" s="42">
        <f>O54/O5</f>
        <v>36</v>
      </c>
      <c r="P55" s="42">
        <f>P54/P5</f>
        <v>36</v>
      </c>
      <c r="Q55" s="42"/>
      <c r="R55" s="13"/>
    </row>
    <row r="56" spans="1:18" s="13" customFormat="1" ht="30" customHeight="1" x14ac:dyDescent="0.25">
      <c r="A56" s="166" t="s">
        <v>117</v>
      </c>
      <c r="B56" s="41" t="s">
        <v>114</v>
      </c>
      <c r="C56" s="14"/>
      <c r="D56" s="48"/>
      <c r="E56" s="56"/>
      <c r="F56" s="164">
        <f>SUM(F57+F72)</f>
        <v>108</v>
      </c>
      <c r="G56" s="164">
        <f>SUM(G57+G72)</f>
        <v>2592</v>
      </c>
      <c r="H56" s="25"/>
      <c r="I56" s="25"/>
      <c r="J56" s="25"/>
      <c r="K56" s="164"/>
      <c r="L56" s="164">
        <f t="shared" ref="L56:Q56" si="4">SUM(L57:L72)</f>
        <v>108</v>
      </c>
      <c r="M56" s="164">
        <f t="shared" si="4"/>
        <v>432</v>
      </c>
      <c r="N56" s="164">
        <f t="shared" si="4"/>
        <v>468</v>
      </c>
      <c r="O56" s="164">
        <f t="shared" si="4"/>
        <v>432</v>
      </c>
      <c r="P56" s="164">
        <f t="shared" si="4"/>
        <v>468</v>
      </c>
      <c r="Q56" s="164">
        <f t="shared" si="4"/>
        <v>684</v>
      </c>
    </row>
    <row r="57" spans="1:18" s="13" customFormat="1" ht="20.100000000000001" customHeight="1" x14ac:dyDescent="0.25">
      <c r="A57" s="1" t="s">
        <v>112</v>
      </c>
      <c r="B57" s="93" t="s">
        <v>111</v>
      </c>
      <c r="C57" s="27"/>
      <c r="D57" s="47"/>
      <c r="E57" s="34"/>
      <c r="F57" s="164">
        <f>SUM(F58:F71)</f>
        <v>93</v>
      </c>
      <c r="G57" s="164">
        <f>SUM(G58:G71)</f>
        <v>2232</v>
      </c>
      <c r="H57" s="27"/>
      <c r="I57" s="27"/>
      <c r="J57" s="27"/>
      <c r="K57" s="34"/>
      <c r="L57" s="34"/>
      <c r="M57" s="34"/>
      <c r="N57" s="22"/>
      <c r="O57" s="34"/>
      <c r="P57" s="34"/>
      <c r="Q57" s="34"/>
    </row>
    <row r="58" spans="1:18" s="13" customFormat="1" ht="30" customHeight="1" x14ac:dyDescent="0.25">
      <c r="A58" s="1"/>
      <c r="B58" s="2" t="s">
        <v>69</v>
      </c>
      <c r="C58" s="26"/>
      <c r="D58" s="57">
        <v>1</v>
      </c>
      <c r="E58" s="8"/>
      <c r="F58" s="8">
        <v>4.5</v>
      </c>
      <c r="G58" s="8">
        <v>108</v>
      </c>
      <c r="H58" s="26"/>
      <c r="I58" s="26"/>
      <c r="J58" s="26"/>
      <c r="K58" s="8"/>
      <c r="L58" s="8">
        <v>108</v>
      </c>
      <c r="M58" s="8"/>
      <c r="N58" s="20"/>
      <c r="O58" s="8"/>
      <c r="P58" s="8"/>
      <c r="Q58" s="8"/>
    </row>
    <row r="59" spans="1:18" s="13" customFormat="1" ht="20.100000000000001" customHeight="1" x14ac:dyDescent="0.25">
      <c r="A59" s="1"/>
      <c r="B59" s="38" t="s">
        <v>110</v>
      </c>
      <c r="C59" s="26"/>
      <c r="D59" s="57">
        <v>2</v>
      </c>
      <c r="E59" s="8"/>
      <c r="F59" s="8">
        <v>6</v>
      </c>
      <c r="G59" s="8">
        <v>144</v>
      </c>
      <c r="H59" s="26"/>
      <c r="I59" s="26"/>
      <c r="J59" s="26"/>
      <c r="K59" s="8"/>
      <c r="L59" s="8"/>
      <c r="M59" s="8">
        <v>144</v>
      </c>
      <c r="N59" s="20"/>
      <c r="O59" s="8"/>
      <c r="P59" s="8"/>
      <c r="Q59" s="8"/>
    </row>
    <row r="60" spans="1:18" s="13" customFormat="1" ht="20.100000000000001" customHeight="1" x14ac:dyDescent="0.25">
      <c r="A60" s="1"/>
      <c r="B60" s="37" t="s">
        <v>66</v>
      </c>
      <c r="C60" s="26"/>
      <c r="D60" s="57">
        <v>2</v>
      </c>
      <c r="E60" s="8"/>
      <c r="F60" s="8">
        <v>6</v>
      </c>
      <c r="G60" s="8">
        <v>144</v>
      </c>
      <c r="H60" s="26"/>
      <c r="I60" s="26"/>
      <c r="J60" s="26"/>
      <c r="K60" s="8"/>
      <c r="L60" s="8"/>
      <c r="M60" s="8">
        <v>144</v>
      </c>
      <c r="N60" s="20"/>
      <c r="O60" s="8"/>
      <c r="P60" s="8"/>
      <c r="Q60" s="8"/>
    </row>
    <row r="61" spans="1:18" s="13" customFormat="1" ht="20.100000000000001" customHeight="1" x14ac:dyDescent="0.25">
      <c r="A61" s="1"/>
      <c r="B61" s="59" t="s">
        <v>83</v>
      </c>
      <c r="C61" s="26"/>
      <c r="D61" s="57">
        <v>3</v>
      </c>
      <c r="E61" s="8"/>
      <c r="F61" s="8">
        <v>6</v>
      </c>
      <c r="G61" s="8">
        <v>144</v>
      </c>
      <c r="H61" s="26"/>
      <c r="I61" s="26"/>
      <c r="J61" s="26"/>
      <c r="K61" s="8"/>
      <c r="L61" s="8"/>
      <c r="M61" s="8"/>
      <c r="N61" s="8">
        <v>144</v>
      </c>
      <c r="O61" s="8"/>
      <c r="P61" s="8"/>
      <c r="Q61" s="8"/>
    </row>
    <row r="62" spans="1:18" s="13" customFormat="1" ht="20.100000000000001" customHeight="1" x14ac:dyDescent="0.25">
      <c r="A62" s="1"/>
      <c r="B62" s="59" t="s">
        <v>84</v>
      </c>
      <c r="C62" s="26"/>
      <c r="D62" s="57">
        <v>4</v>
      </c>
      <c r="E62" s="8"/>
      <c r="F62" s="8">
        <v>6</v>
      </c>
      <c r="G62" s="8">
        <v>144</v>
      </c>
      <c r="H62" s="26"/>
      <c r="I62" s="26"/>
      <c r="J62" s="26"/>
      <c r="K62" s="8"/>
      <c r="L62" s="8"/>
      <c r="M62" s="8"/>
      <c r="N62" s="20"/>
      <c r="O62" s="8">
        <v>144</v>
      </c>
      <c r="P62" s="8"/>
      <c r="Q62" s="8"/>
    </row>
    <row r="63" spans="1:18" s="13" customFormat="1" ht="20.100000000000001" customHeight="1" x14ac:dyDescent="0.25">
      <c r="A63" s="1"/>
      <c r="B63" s="58" t="s">
        <v>71</v>
      </c>
      <c r="C63" s="26"/>
      <c r="D63" s="57">
        <v>3</v>
      </c>
      <c r="E63" s="8"/>
      <c r="F63" s="8">
        <v>6</v>
      </c>
      <c r="G63" s="8">
        <v>144</v>
      </c>
      <c r="H63" s="26"/>
      <c r="I63" s="26"/>
      <c r="J63" s="26"/>
      <c r="K63" s="8"/>
      <c r="L63" s="8"/>
      <c r="M63" s="8"/>
      <c r="N63" s="20">
        <v>144</v>
      </c>
      <c r="O63" s="8"/>
      <c r="P63" s="8"/>
      <c r="Q63" s="8"/>
    </row>
    <row r="64" spans="1:18" s="13" customFormat="1" ht="30" customHeight="1" x14ac:dyDescent="0.25">
      <c r="A64" s="1"/>
      <c r="B64" s="60" t="s">
        <v>85</v>
      </c>
      <c r="C64" s="26"/>
      <c r="D64" s="57">
        <v>4</v>
      </c>
      <c r="E64" s="8"/>
      <c r="F64" s="8">
        <v>6</v>
      </c>
      <c r="G64" s="8">
        <v>144</v>
      </c>
      <c r="H64" s="26"/>
      <c r="I64" s="26"/>
      <c r="J64" s="26"/>
      <c r="K64" s="8"/>
      <c r="L64" s="8"/>
      <c r="M64" s="8"/>
      <c r="N64" s="20"/>
      <c r="O64" s="8">
        <v>144</v>
      </c>
      <c r="P64" s="8"/>
      <c r="Q64" s="8"/>
    </row>
    <row r="65" spans="1:17" s="13" customFormat="1" ht="30" customHeight="1" x14ac:dyDescent="0.25">
      <c r="A65" s="1"/>
      <c r="B65" s="58" t="s">
        <v>113</v>
      </c>
      <c r="C65" s="26"/>
      <c r="D65" s="57">
        <v>3</v>
      </c>
      <c r="E65" s="8"/>
      <c r="F65" s="8">
        <v>7.5</v>
      </c>
      <c r="G65" s="8">
        <v>180</v>
      </c>
      <c r="H65" s="26"/>
      <c r="I65" s="26"/>
      <c r="J65" s="26"/>
      <c r="K65" s="8"/>
      <c r="L65" s="8"/>
      <c r="M65" s="8"/>
      <c r="N65" s="8">
        <v>180</v>
      </c>
      <c r="O65" s="8"/>
      <c r="P65" s="8"/>
      <c r="Q65" s="8"/>
    </row>
    <row r="66" spans="1:17" s="13" customFormat="1" ht="20.100000000000001" customHeight="1" x14ac:dyDescent="0.25">
      <c r="A66" s="1"/>
      <c r="B66" s="60" t="s">
        <v>72</v>
      </c>
      <c r="C66" s="26"/>
      <c r="D66" s="57">
        <v>4</v>
      </c>
      <c r="E66" s="8"/>
      <c r="F66" s="8">
        <v>6</v>
      </c>
      <c r="G66" s="8">
        <v>144</v>
      </c>
      <c r="H66" s="26"/>
      <c r="I66" s="26"/>
      <c r="J66" s="26"/>
      <c r="K66" s="8"/>
      <c r="L66" s="8"/>
      <c r="M66" s="8"/>
      <c r="N66" s="20"/>
      <c r="O66" s="8">
        <v>144</v>
      </c>
      <c r="P66" s="8"/>
      <c r="Q66" s="8"/>
    </row>
    <row r="67" spans="1:17" s="13" customFormat="1" ht="30" customHeight="1" x14ac:dyDescent="0.25">
      <c r="A67" s="1"/>
      <c r="B67" s="60" t="s">
        <v>87</v>
      </c>
      <c r="C67" s="26"/>
      <c r="D67" s="57">
        <v>5</v>
      </c>
      <c r="E67" s="8"/>
      <c r="F67" s="8">
        <v>6</v>
      </c>
      <c r="G67" s="8">
        <v>144</v>
      </c>
      <c r="H67" s="26"/>
      <c r="I67" s="26"/>
      <c r="J67" s="26"/>
      <c r="K67" s="8"/>
      <c r="L67" s="8"/>
      <c r="M67" s="8"/>
      <c r="N67" s="20"/>
      <c r="O67" s="8"/>
      <c r="P67" s="8">
        <v>144</v>
      </c>
      <c r="Q67" s="8"/>
    </row>
    <row r="68" spans="1:17" s="13" customFormat="1" ht="20.100000000000001" customHeight="1" x14ac:dyDescent="0.25">
      <c r="A68" s="1"/>
      <c r="B68" s="60" t="s">
        <v>86</v>
      </c>
      <c r="C68" s="26"/>
      <c r="D68" s="57">
        <v>5</v>
      </c>
      <c r="E68" s="8"/>
      <c r="F68" s="8">
        <v>6</v>
      </c>
      <c r="G68" s="8">
        <v>144</v>
      </c>
      <c r="H68" s="26"/>
      <c r="I68" s="26"/>
      <c r="J68" s="26"/>
      <c r="K68" s="8"/>
      <c r="L68" s="8"/>
      <c r="M68" s="8"/>
      <c r="N68" s="20"/>
      <c r="O68" s="8"/>
      <c r="P68" s="8">
        <v>144</v>
      </c>
      <c r="Q68" s="8"/>
    </row>
    <row r="69" spans="1:17" s="13" customFormat="1" ht="20.100000000000001" customHeight="1" x14ac:dyDescent="0.25">
      <c r="A69" s="1"/>
      <c r="B69" s="60" t="s">
        <v>89</v>
      </c>
      <c r="C69" s="26"/>
      <c r="D69" s="57">
        <v>2</v>
      </c>
      <c r="E69" s="8"/>
      <c r="F69" s="8">
        <v>6</v>
      </c>
      <c r="G69" s="8">
        <v>144</v>
      </c>
      <c r="H69" s="26"/>
      <c r="I69" s="26"/>
      <c r="J69" s="26"/>
      <c r="K69" s="8"/>
      <c r="L69" s="8"/>
      <c r="M69" s="8">
        <v>144</v>
      </c>
      <c r="N69" s="8"/>
      <c r="O69" s="8"/>
      <c r="P69" s="8"/>
      <c r="Q69" s="8"/>
    </row>
    <row r="70" spans="1:17" s="13" customFormat="1" ht="30" customHeight="1" x14ac:dyDescent="0.25">
      <c r="A70" s="1"/>
      <c r="B70" s="60" t="s">
        <v>90</v>
      </c>
      <c r="C70" s="26"/>
      <c r="D70" s="57">
        <v>5.6</v>
      </c>
      <c r="E70" s="8"/>
      <c r="F70" s="8">
        <v>10</v>
      </c>
      <c r="G70" s="8">
        <v>240</v>
      </c>
      <c r="H70" s="26"/>
      <c r="I70" s="26"/>
      <c r="J70" s="26"/>
      <c r="K70" s="8"/>
      <c r="L70" s="8"/>
      <c r="M70" s="8"/>
      <c r="N70" s="20"/>
      <c r="O70" s="8"/>
      <c r="P70" s="8">
        <v>84</v>
      </c>
      <c r="Q70" s="8">
        <v>156</v>
      </c>
    </row>
    <row r="71" spans="1:17" s="13" customFormat="1" ht="30" customHeight="1" x14ac:dyDescent="0.25">
      <c r="A71" s="1"/>
      <c r="B71" s="60" t="s">
        <v>91</v>
      </c>
      <c r="C71" s="26"/>
      <c r="D71" s="57">
        <v>5.6</v>
      </c>
      <c r="E71" s="8"/>
      <c r="F71" s="8">
        <v>11</v>
      </c>
      <c r="G71" s="8">
        <v>264</v>
      </c>
      <c r="H71" s="26"/>
      <c r="I71" s="26"/>
      <c r="J71" s="26"/>
      <c r="K71" s="8"/>
      <c r="L71" s="8"/>
      <c r="M71" s="8"/>
      <c r="N71" s="20"/>
      <c r="O71" s="8"/>
      <c r="P71" s="8">
        <v>96</v>
      </c>
      <c r="Q71" s="8">
        <v>168</v>
      </c>
    </row>
    <row r="72" spans="1:17" s="13" customFormat="1" ht="20.100000000000001" customHeight="1" x14ac:dyDescent="0.25">
      <c r="A72" s="1" t="s">
        <v>35</v>
      </c>
      <c r="B72" s="92" t="s">
        <v>34</v>
      </c>
      <c r="C72" s="9"/>
      <c r="D72" s="36"/>
      <c r="E72" s="1">
        <v>6</v>
      </c>
      <c r="F72" s="34">
        <v>15</v>
      </c>
      <c r="G72" s="34">
        <v>360</v>
      </c>
      <c r="H72" s="26"/>
      <c r="I72" s="26"/>
      <c r="J72" s="26"/>
      <c r="K72" s="8"/>
      <c r="L72" s="8"/>
      <c r="M72" s="8"/>
      <c r="N72" s="20"/>
      <c r="O72" s="20"/>
      <c r="P72" s="8"/>
      <c r="Q72" s="8">
        <v>360</v>
      </c>
    </row>
    <row r="73" spans="1:17" ht="30" customHeight="1" x14ac:dyDescent="0.25">
      <c r="A73" s="31" t="s">
        <v>271</v>
      </c>
      <c r="B73" s="6" t="s">
        <v>270</v>
      </c>
      <c r="C73" s="29"/>
      <c r="D73" s="94"/>
      <c r="E73" s="16"/>
      <c r="F73" s="10">
        <v>6</v>
      </c>
      <c r="G73" s="10">
        <v>144</v>
      </c>
      <c r="H73" s="29"/>
      <c r="I73" s="29"/>
      <c r="J73" s="29"/>
      <c r="K73" s="16"/>
      <c r="L73" s="1">
        <v>36</v>
      </c>
      <c r="M73" s="1"/>
      <c r="N73" s="7">
        <v>36</v>
      </c>
      <c r="O73" s="7"/>
      <c r="P73" s="1">
        <v>36</v>
      </c>
      <c r="Q73" s="164">
        <v>36</v>
      </c>
    </row>
    <row r="74" spans="1:17" s="13" customFormat="1" ht="20.100000000000001" customHeight="1" x14ac:dyDescent="0.25">
      <c r="A74" s="18"/>
      <c r="B74" s="15" t="s">
        <v>36</v>
      </c>
      <c r="C74" s="10">
        <f>C54</f>
        <v>12</v>
      </c>
      <c r="D74" s="10">
        <f>D54</f>
        <v>21</v>
      </c>
      <c r="E74" s="164">
        <v>1</v>
      </c>
      <c r="F74" s="164">
        <f>F54+F56+F73</f>
        <v>180</v>
      </c>
      <c r="G74" s="164">
        <f>G54+G56+G73</f>
        <v>4320</v>
      </c>
      <c r="H74" s="164">
        <f>H54+H56+H73</f>
        <v>464</v>
      </c>
      <c r="I74" s="164">
        <f t="shared" ref="I74:J74" si="5">I54+I56+I73</f>
        <v>672</v>
      </c>
      <c r="J74" s="164">
        <f t="shared" si="5"/>
        <v>448</v>
      </c>
      <c r="K74" s="164">
        <f>K54+K56+K73</f>
        <v>2232</v>
      </c>
      <c r="L74" s="164">
        <f t="shared" ref="L74:Q74" si="6">L54+L56+L73</f>
        <v>720</v>
      </c>
      <c r="M74" s="164">
        <f t="shared" si="6"/>
        <v>720</v>
      </c>
      <c r="N74" s="164">
        <f t="shared" si="6"/>
        <v>720</v>
      </c>
      <c r="O74" s="164">
        <f t="shared" si="6"/>
        <v>720</v>
      </c>
      <c r="P74" s="164">
        <f t="shared" si="6"/>
        <v>720</v>
      </c>
      <c r="Q74" s="164">
        <f t="shared" si="6"/>
        <v>720</v>
      </c>
    </row>
    <row r="75" spans="1:17" ht="20.100000000000001" customHeight="1" x14ac:dyDescent="0.25">
      <c r="A75" s="31" t="s">
        <v>5</v>
      </c>
      <c r="B75" s="6" t="s">
        <v>37</v>
      </c>
      <c r="C75" s="10"/>
      <c r="D75" s="10"/>
      <c r="E75" s="164"/>
      <c r="F75" s="164">
        <v>12</v>
      </c>
      <c r="G75" s="164">
        <v>288</v>
      </c>
      <c r="H75" s="9"/>
      <c r="I75" s="9"/>
      <c r="J75" s="9"/>
      <c r="K75" s="1"/>
      <c r="L75" s="1">
        <v>48</v>
      </c>
      <c r="M75" s="1">
        <v>48</v>
      </c>
      <c r="N75" s="7">
        <v>48</v>
      </c>
      <c r="O75" s="7">
        <v>48</v>
      </c>
      <c r="P75" s="1">
        <v>96</v>
      </c>
      <c r="Q75" s="164"/>
    </row>
    <row r="76" spans="1:17" ht="20.100000000000001" customHeight="1" x14ac:dyDescent="0.25">
      <c r="A76" s="31" t="s">
        <v>27</v>
      </c>
      <c r="B76" s="14" t="s">
        <v>38</v>
      </c>
      <c r="C76" s="10"/>
      <c r="D76" s="10"/>
      <c r="E76" s="164"/>
      <c r="F76" s="34">
        <v>14</v>
      </c>
      <c r="G76" s="34">
        <v>336</v>
      </c>
      <c r="H76" s="9"/>
      <c r="I76" s="9"/>
      <c r="J76" s="26"/>
      <c r="K76" s="34"/>
      <c r="L76" s="8">
        <v>48</v>
      </c>
      <c r="M76" s="8">
        <v>72</v>
      </c>
      <c r="N76" s="20">
        <v>48</v>
      </c>
      <c r="O76" s="20">
        <v>72</v>
      </c>
      <c r="P76" s="8">
        <v>96</v>
      </c>
      <c r="Q76" s="34"/>
    </row>
    <row r="77" spans="1:17" s="13" customFormat="1" ht="20.100000000000001" customHeight="1" x14ac:dyDescent="0.25">
      <c r="A77" s="166"/>
      <c r="B77" s="164" t="s">
        <v>33</v>
      </c>
      <c r="C77" s="10"/>
      <c r="D77" s="10"/>
      <c r="E77" s="164"/>
      <c r="F77" s="164">
        <f>F74+F75+F76</f>
        <v>206</v>
      </c>
      <c r="G77" s="164">
        <f>G74+G75+G76</f>
        <v>4944</v>
      </c>
      <c r="H77" s="25"/>
      <c r="I77" s="25"/>
      <c r="J77" s="25"/>
      <c r="K77" s="164"/>
      <c r="L77" s="164"/>
      <c r="M77" s="164"/>
      <c r="N77" s="10"/>
      <c r="O77" s="10"/>
      <c r="P77" s="164"/>
      <c r="Q77" s="164"/>
    </row>
    <row r="78" spans="1:17" ht="20.100000000000001" customHeight="1" x14ac:dyDescent="0.25">
      <c r="A78" s="23"/>
      <c r="B78" s="210" t="s">
        <v>93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</row>
    <row r="79" spans="1:17" ht="20.100000000000001" customHeight="1" x14ac:dyDescent="0.25">
      <c r="A79" s="23"/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</row>
    <row r="80" spans="1:17" ht="20.100000000000001" customHeight="1" x14ac:dyDescent="0.25">
      <c r="B80" s="198" t="s">
        <v>169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</row>
    <row r="81" spans="2:15" ht="20.100000000000001" customHeight="1" x14ac:dyDescent="0.25">
      <c r="B81" s="200" t="s">
        <v>170</v>
      </c>
      <c r="C81" s="200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</row>
    <row r="82" spans="2:15" ht="20.100000000000001" customHeight="1" x14ac:dyDescent="0.25">
      <c r="B82" s="202"/>
      <c r="C82" s="203"/>
      <c r="D82" s="95"/>
      <c r="E82" s="95"/>
      <c r="F82" s="61"/>
      <c r="G82" s="61"/>
      <c r="H82" s="95"/>
      <c r="I82" s="95"/>
      <c r="J82" s="95"/>
      <c r="K82" s="95"/>
    </row>
  </sheetData>
  <mergeCells count="24">
    <mergeCell ref="A1:Q1"/>
    <mergeCell ref="A2:A5"/>
    <mergeCell ref="B2:B5"/>
    <mergeCell ref="C2:E2"/>
    <mergeCell ref="F2:K2"/>
    <mergeCell ref="L2:Q2"/>
    <mergeCell ref="C3:C5"/>
    <mergeCell ref="D3:D5"/>
    <mergeCell ref="E3:E5"/>
    <mergeCell ref="F3:F5"/>
    <mergeCell ref="G3:G5"/>
    <mergeCell ref="H3:K3"/>
    <mergeCell ref="L3:M3"/>
    <mergeCell ref="N3:O3"/>
    <mergeCell ref="P3:Q3"/>
    <mergeCell ref="H4:H5"/>
    <mergeCell ref="B80:O80"/>
    <mergeCell ref="B81:O81"/>
    <mergeCell ref="B82:C82"/>
    <mergeCell ref="I4:I5"/>
    <mergeCell ref="J4:J5"/>
    <mergeCell ref="K4:K5"/>
    <mergeCell ref="B7:C7"/>
    <mergeCell ref="B78:Q78"/>
  </mergeCell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view="pageBreakPreview" zoomScale="110" zoomScaleNormal="100" zoomScaleSheetLayoutView="110" workbookViewId="0">
      <selection activeCell="U69" sqref="U69"/>
    </sheetView>
  </sheetViews>
  <sheetFormatPr defaultColWidth="9.140625" defaultRowHeight="15" x14ac:dyDescent="0.25"/>
  <cols>
    <col min="1" max="1" width="6.5703125" style="39" customWidth="1"/>
    <col min="2" max="2" width="40.7109375" style="39" customWidth="1"/>
    <col min="3" max="5" width="4.7109375" style="39" customWidth="1"/>
    <col min="6" max="11" width="5.7109375" style="39" customWidth="1"/>
    <col min="12" max="17" width="6.7109375" style="39" customWidth="1"/>
    <col min="18" max="16384" width="9.140625" style="39"/>
  </cols>
  <sheetData>
    <row r="1" spans="1:17" ht="24.95" customHeight="1" x14ac:dyDescent="0.25">
      <c r="A1" s="231" t="s">
        <v>173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30" customHeight="1" x14ac:dyDescent="0.25">
      <c r="A2" s="290" t="s">
        <v>0</v>
      </c>
      <c r="B2" s="291" t="s">
        <v>124</v>
      </c>
      <c r="C2" s="292" t="s">
        <v>46</v>
      </c>
      <c r="D2" s="292"/>
      <c r="E2" s="292"/>
      <c r="F2" s="293" t="s">
        <v>12</v>
      </c>
      <c r="G2" s="294"/>
      <c r="H2" s="294"/>
      <c r="I2" s="294"/>
      <c r="J2" s="294"/>
      <c r="K2" s="295"/>
      <c r="L2" s="294" t="s">
        <v>128</v>
      </c>
      <c r="M2" s="294"/>
      <c r="N2" s="294"/>
      <c r="O2" s="294"/>
      <c r="P2" s="294"/>
      <c r="Q2" s="295"/>
    </row>
    <row r="3" spans="1:17" ht="20.100000000000001" customHeight="1" x14ac:dyDescent="0.25">
      <c r="A3" s="296"/>
      <c r="B3" s="297"/>
      <c r="C3" s="222" t="s">
        <v>13</v>
      </c>
      <c r="D3" s="222" t="s">
        <v>14</v>
      </c>
      <c r="E3" s="222" t="s">
        <v>132</v>
      </c>
      <c r="F3" s="222" t="s">
        <v>16</v>
      </c>
      <c r="G3" s="222" t="s">
        <v>15</v>
      </c>
      <c r="H3" s="225" t="s">
        <v>127</v>
      </c>
      <c r="I3" s="226"/>
      <c r="J3" s="226"/>
      <c r="K3" s="226"/>
      <c r="L3" s="229" t="s">
        <v>1</v>
      </c>
      <c r="M3" s="298"/>
      <c r="N3" s="229" t="s">
        <v>2</v>
      </c>
      <c r="O3" s="298"/>
      <c r="P3" s="229" t="s">
        <v>3</v>
      </c>
      <c r="Q3" s="298"/>
    </row>
    <row r="4" spans="1:17" s="300" customFormat="1" ht="45" customHeight="1" x14ac:dyDescent="0.25">
      <c r="A4" s="296"/>
      <c r="B4" s="297"/>
      <c r="C4" s="206"/>
      <c r="D4" s="206"/>
      <c r="E4" s="206"/>
      <c r="F4" s="206"/>
      <c r="G4" s="206"/>
      <c r="H4" s="222" t="s">
        <v>125</v>
      </c>
      <c r="I4" s="204" t="s">
        <v>131</v>
      </c>
      <c r="J4" s="206" t="s">
        <v>126</v>
      </c>
      <c r="K4" s="206" t="s">
        <v>130</v>
      </c>
      <c r="L4" s="100" t="s">
        <v>59</v>
      </c>
      <c r="M4" s="100" t="s">
        <v>60</v>
      </c>
      <c r="N4" s="100" t="s">
        <v>61</v>
      </c>
      <c r="O4" s="100" t="s">
        <v>62</v>
      </c>
      <c r="P4" s="100" t="s">
        <v>63</v>
      </c>
      <c r="Q4" s="299" t="s">
        <v>64</v>
      </c>
    </row>
    <row r="5" spans="1:17" s="300" customFormat="1" ht="45" customHeight="1" x14ac:dyDescent="0.25">
      <c r="A5" s="296"/>
      <c r="B5" s="297"/>
      <c r="C5" s="206"/>
      <c r="D5" s="206"/>
      <c r="E5" s="206"/>
      <c r="F5" s="301"/>
      <c r="G5" s="206"/>
      <c r="H5" s="302"/>
      <c r="I5" s="303"/>
      <c r="J5" s="304"/>
      <c r="K5" s="304"/>
      <c r="L5" s="305">
        <v>16</v>
      </c>
      <c r="M5" s="305">
        <v>8</v>
      </c>
      <c r="N5" s="196">
        <v>6</v>
      </c>
      <c r="O5" s="196">
        <v>8</v>
      </c>
      <c r="P5" s="196">
        <v>6</v>
      </c>
      <c r="Q5" s="306">
        <v>0</v>
      </c>
    </row>
    <row r="6" spans="1:17" ht="20.100000000000001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</row>
    <row r="7" spans="1:17" ht="20.100000000000001" customHeight="1" x14ac:dyDescent="0.25">
      <c r="A7" s="299" t="s">
        <v>150</v>
      </c>
      <c r="B7" s="307" t="s">
        <v>149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9"/>
    </row>
    <row r="8" spans="1:17" ht="20.100000000000001" customHeight="1" x14ac:dyDescent="0.25">
      <c r="A8" s="310">
        <v>1</v>
      </c>
      <c r="B8" s="38" t="s">
        <v>17</v>
      </c>
      <c r="C8" s="7">
        <v>1</v>
      </c>
      <c r="D8" s="7"/>
      <c r="E8" s="7"/>
      <c r="F8" s="7">
        <v>3</v>
      </c>
      <c r="G8" s="7">
        <v>72</v>
      </c>
      <c r="H8" s="7"/>
      <c r="I8" s="7">
        <v>48</v>
      </c>
      <c r="J8" s="7">
        <v>24</v>
      </c>
      <c r="K8" s="7"/>
      <c r="L8" s="7">
        <v>72</v>
      </c>
      <c r="M8" s="7"/>
      <c r="N8" s="7"/>
      <c r="O8" s="43"/>
      <c r="P8" s="7"/>
      <c r="Q8" s="7"/>
    </row>
    <row r="9" spans="1:17" ht="20.100000000000001" customHeight="1" x14ac:dyDescent="0.25">
      <c r="A9" s="310">
        <v>2</v>
      </c>
      <c r="B9" s="38" t="s">
        <v>18</v>
      </c>
      <c r="C9" s="7"/>
      <c r="D9" s="7">
        <v>1</v>
      </c>
      <c r="E9" s="7"/>
      <c r="F9" s="7">
        <v>3</v>
      </c>
      <c r="G9" s="7">
        <v>72</v>
      </c>
      <c r="H9" s="7">
        <v>24</v>
      </c>
      <c r="I9" s="7">
        <v>32</v>
      </c>
      <c r="J9" s="7">
        <v>16</v>
      </c>
      <c r="K9" s="7"/>
      <c r="L9" s="7">
        <v>72</v>
      </c>
      <c r="M9" s="7"/>
      <c r="N9" s="7"/>
      <c r="O9" s="43"/>
      <c r="P9" s="7"/>
      <c r="Q9" s="7"/>
    </row>
    <row r="10" spans="1:17" ht="20.100000000000001" customHeight="1" x14ac:dyDescent="0.25">
      <c r="A10" s="310">
        <v>3</v>
      </c>
      <c r="B10" s="38" t="s">
        <v>19</v>
      </c>
      <c r="C10" s="7">
        <v>1</v>
      </c>
      <c r="D10" s="7"/>
      <c r="E10" s="7"/>
      <c r="F10" s="7">
        <v>3</v>
      </c>
      <c r="G10" s="7">
        <v>72</v>
      </c>
      <c r="H10" s="7">
        <v>24</v>
      </c>
      <c r="I10" s="7">
        <v>32</v>
      </c>
      <c r="J10" s="7">
        <v>16</v>
      </c>
      <c r="K10" s="7"/>
      <c r="L10" s="7">
        <v>72</v>
      </c>
      <c r="M10" s="7"/>
      <c r="N10" s="7"/>
      <c r="O10" s="43"/>
      <c r="P10" s="7"/>
      <c r="Q10" s="7"/>
    </row>
    <row r="11" spans="1:17" ht="20.100000000000001" customHeight="1" x14ac:dyDescent="0.25">
      <c r="A11" s="310">
        <v>4</v>
      </c>
      <c r="B11" s="38" t="s">
        <v>20</v>
      </c>
      <c r="C11" s="7"/>
      <c r="D11" s="7">
        <v>1</v>
      </c>
      <c r="E11" s="7"/>
      <c r="F11" s="7">
        <v>2</v>
      </c>
      <c r="G11" s="7">
        <v>48</v>
      </c>
      <c r="H11" s="7"/>
      <c r="I11" s="7">
        <v>32</v>
      </c>
      <c r="J11" s="7">
        <v>16</v>
      </c>
      <c r="K11" s="7"/>
      <c r="L11" s="7">
        <v>48</v>
      </c>
      <c r="M11" s="7"/>
      <c r="N11" s="7"/>
      <c r="O11" s="43"/>
      <c r="P11" s="7"/>
      <c r="Q11" s="7"/>
    </row>
    <row r="12" spans="1:17" ht="20.100000000000001" customHeight="1" x14ac:dyDescent="0.25">
      <c r="A12" s="310">
        <v>5</v>
      </c>
      <c r="B12" s="38" t="s">
        <v>4</v>
      </c>
      <c r="C12" s="7">
        <v>1</v>
      </c>
      <c r="D12" s="7"/>
      <c r="E12" s="7"/>
      <c r="F12" s="7">
        <v>3</v>
      </c>
      <c r="G12" s="7">
        <v>72</v>
      </c>
      <c r="H12" s="7">
        <v>24</v>
      </c>
      <c r="I12" s="7">
        <v>32</v>
      </c>
      <c r="J12" s="7">
        <v>16</v>
      </c>
      <c r="K12" s="7"/>
      <c r="L12" s="7">
        <v>72</v>
      </c>
      <c r="M12" s="7"/>
      <c r="N12" s="7"/>
      <c r="O12" s="43"/>
      <c r="P12" s="7"/>
      <c r="Q12" s="7"/>
    </row>
    <row r="13" spans="1:17" ht="20.100000000000001" customHeight="1" x14ac:dyDescent="0.25">
      <c r="A13" s="310">
        <v>6</v>
      </c>
      <c r="B13" s="38" t="s">
        <v>10</v>
      </c>
      <c r="C13" s="7">
        <v>1</v>
      </c>
      <c r="D13" s="7"/>
      <c r="E13" s="7"/>
      <c r="F13" s="7">
        <v>2</v>
      </c>
      <c r="G13" s="7">
        <v>48</v>
      </c>
      <c r="H13" s="7">
        <v>16</v>
      </c>
      <c r="I13" s="7">
        <v>16</v>
      </c>
      <c r="J13" s="7">
        <v>16</v>
      </c>
      <c r="K13" s="7"/>
      <c r="L13" s="7">
        <v>48</v>
      </c>
      <c r="M13" s="7"/>
      <c r="N13" s="7"/>
      <c r="O13" s="43"/>
      <c r="P13" s="7"/>
      <c r="Q13" s="7"/>
    </row>
    <row r="14" spans="1:17" ht="20.100000000000001" customHeight="1" x14ac:dyDescent="0.25">
      <c r="A14" s="311">
        <v>7</v>
      </c>
      <c r="B14" s="38" t="s">
        <v>21</v>
      </c>
      <c r="C14" s="7">
        <v>3</v>
      </c>
      <c r="D14" s="7"/>
      <c r="E14" s="7"/>
      <c r="F14" s="7">
        <v>2</v>
      </c>
      <c r="G14" s="7">
        <v>48</v>
      </c>
      <c r="H14" s="7">
        <v>16</v>
      </c>
      <c r="I14" s="7">
        <v>16</v>
      </c>
      <c r="J14" s="7">
        <v>16</v>
      </c>
      <c r="K14" s="7"/>
      <c r="L14" s="7"/>
      <c r="M14" s="7"/>
      <c r="N14" s="7">
        <v>48</v>
      </c>
      <c r="O14" s="43"/>
      <c r="P14" s="7"/>
      <c r="Q14" s="7"/>
    </row>
    <row r="15" spans="1:17" ht="30" customHeight="1" x14ac:dyDescent="0.25">
      <c r="A15" s="311">
        <v>8</v>
      </c>
      <c r="B15" s="38" t="s">
        <v>22</v>
      </c>
      <c r="C15" s="7"/>
      <c r="D15" s="7">
        <v>2</v>
      </c>
      <c r="E15" s="7"/>
      <c r="F15" s="7">
        <v>2</v>
      </c>
      <c r="G15" s="7">
        <v>48</v>
      </c>
      <c r="H15" s="7">
        <v>16</v>
      </c>
      <c r="I15" s="7">
        <v>16</v>
      </c>
      <c r="J15" s="7">
        <v>16</v>
      </c>
      <c r="K15" s="7"/>
      <c r="L15" s="7"/>
      <c r="M15" s="7">
        <v>48</v>
      </c>
      <c r="N15" s="7"/>
      <c r="O15" s="43"/>
      <c r="P15" s="7"/>
      <c r="Q15" s="7"/>
    </row>
    <row r="16" spans="1:17" ht="20.100000000000001" customHeight="1" x14ac:dyDescent="0.25">
      <c r="A16" s="311">
        <v>9</v>
      </c>
      <c r="B16" s="38" t="s">
        <v>23</v>
      </c>
      <c r="C16" s="7"/>
      <c r="D16" s="7">
        <v>1.2</v>
      </c>
      <c r="E16" s="7"/>
      <c r="F16" s="7">
        <v>4</v>
      </c>
      <c r="G16" s="7">
        <v>96</v>
      </c>
      <c r="H16" s="7">
        <v>16</v>
      </c>
      <c r="I16" s="7">
        <v>80</v>
      </c>
      <c r="J16" s="7"/>
      <c r="K16" s="7"/>
      <c r="L16" s="7">
        <v>48</v>
      </c>
      <c r="M16" s="7">
        <v>48</v>
      </c>
      <c r="N16" s="7"/>
      <c r="O16" s="43"/>
      <c r="P16" s="7"/>
      <c r="Q16" s="7"/>
    </row>
    <row r="17" spans="1:17" ht="20.100000000000001" customHeight="1" x14ac:dyDescent="0.25">
      <c r="A17" s="311" t="s">
        <v>80</v>
      </c>
      <c r="B17" s="53" t="s">
        <v>122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3"/>
      <c r="P17" s="7"/>
      <c r="Q17" s="7"/>
    </row>
    <row r="18" spans="1:17" ht="20.100000000000001" customHeight="1" x14ac:dyDescent="0.25">
      <c r="A18" s="311">
        <v>10</v>
      </c>
      <c r="B18" s="38" t="s">
        <v>24</v>
      </c>
      <c r="C18" s="7"/>
      <c r="D18" s="7">
        <v>1</v>
      </c>
      <c r="E18" s="7"/>
      <c r="F18" s="7">
        <v>2</v>
      </c>
      <c r="G18" s="7">
        <v>48</v>
      </c>
      <c r="H18" s="7">
        <v>16</v>
      </c>
      <c r="I18" s="7">
        <v>16</v>
      </c>
      <c r="J18" s="7">
        <v>16</v>
      </c>
      <c r="K18" s="7"/>
      <c r="L18" s="7">
        <v>48</v>
      </c>
      <c r="M18" s="7"/>
      <c r="N18" s="7"/>
      <c r="O18" s="43"/>
      <c r="P18" s="7"/>
      <c r="Q18" s="7"/>
    </row>
    <row r="19" spans="1:17" ht="20.100000000000001" customHeight="1" x14ac:dyDescent="0.25">
      <c r="A19" s="311">
        <v>11</v>
      </c>
      <c r="B19" s="38" t="s">
        <v>118</v>
      </c>
      <c r="C19" s="7"/>
      <c r="D19" s="7">
        <v>1</v>
      </c>
      <c r="E19" s="7"/>
      <c r="F19" s="7">
        <v>2</v>
      </c>
      <c r="G19" s="7">
        <v>48</v>
      </c>
      <c r="H19" s="7">
        <v>16</v>
      </c>
      <c r="I19" s="7">
        <v>16</v>
      </c>
      <c r="J19" s="7">
        <v>16</v>
      </c>
      <c r="K19" s="7"/>
      <c r="L19" s="7">
        <v>48</v>
      </c>
      <c r="M19" s="7"/>
      <c r="N19" s="7"/>
      <c r="O19" s="43"/>
      <c r="P19" s="7"/>
      <c r="Q19" s="7"/>
    </row>
    <row r="20" spans="1:17" ht="20.100000000000001" customHeight="1" x14ac:dyDescent="0.25">
      <c r="A20" s="311" t="s">
        <v>79</v>
      </c>
      <c r="B20" s="53" t="s">
        <v>129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3"/>
      <c r="P20" s="7"/>
      <c r="Q20" s="7"/>
    </row>
    <row r="21" spans="1:17" ht="20.100000000000001" customHeight="1" x14ac:dyDescent="0.25">
      <c r="A21" s="311">
        <v>12</v>
      </c>
      <c r="B21" s="38" t="s">
        <v>289</v>
      </c>
      <c r="C21" s="7"/>
      <c r="D21" s="7">
        <v>2</v>
      </c>
      <c r="E21" s="7"/>
      <c r="F21" s="7">
        <v>2</v>
      </c>
      <c r="G21" s="7">
        <v>48</v>
      </c>
      <c r="H21" s="7">
        <v>16</v>
      </c>
      <c r="I21" s="7">
        <v>16</v>
      </c>
      <c r="J21" s="7">
        <v>16</v>
      </c>
      <c r="K21" s="7"/>
      <c r="L21" s="7"/>
      <c r="M21" s="7">
        <v>48</v>
      </c>
      <c r="N21" s="7"/>
      <c r="O21" s="43"/>
      <c r="P21" s="7"/>
      <c r="Q21" s="7"/>
    </row>
    <row r="22" spans="1:17" ht="20.100000000000001" customHeight="1" x14ac:dyDescent="0.25">
      <c r="A22" s="311">
        <v>13</v>
      </c>
      <c r="B22" s="38" t="s">
        <v>9</v>
      </c>
      <c r="C22" s="7"/>
      <c r="D22" s="7">
        <v>4</v>
      </c>
      <c r="E22" s="7"/>
      <c r="F22" s="7">
        <v>2</v>
      </c>
      <c r="G22" s="7">
        <v>48</v>
      </c>
      <c r="H22" s="7">
        <v>16</v>
      </c>
      <c r="I22" s="7">
        <v>16</v>
      </c>
      <c r="J22" s="7">
        <v>16</v>
      </c>
      <c r="K22" s="7"/>
      <c r="L22" s="7"/>
      <c r="M22" s="7"/>
      <c r="N22" s="7"/>
      <c r="O22" s="43">
        <v>48</v>
      </c>
      <c r="P22" s="7"/>
      <c r="Q22" s="7"/>
    </row>
    <row r="23" spans="1:17" s="300" customFormat="1" ht="20.100000000000001" customHeight="1" x14ac:dyDescent="0.25">
      <c r="A23" s="310"/>
      <c r="B23" s="63" t="s">
        <v>142</v>
      </c>
      <c r="C23" s="10">
        <v>5</v>
      </c>
      <c r="D23" s="10">
        <v>9</v>
      </c>
      <c r="E23" s="10"/>
      <c r="F23" s="10">
        <f t="shared" ref="F23:Q23" si="0">SUM(F8:F22)</f>
        <v>32</v>
      </c>
      <c r="G23" s="10">
        <f t="shared" si="0"/>
        <v>768</v>
      </c>
      <c r="H23" s="10">
        <f t="shared" si="0"/>
        <v>200</v>
      </c>
      <c r="I23" s="10">
        <f t="shared" si="0"/>
        <v>368</v>
      </c>
      <c r="J23" s="10">
        <f t="shared" si="0"/>
        <v>200</v>
      </c>
      <c r="K23" s="10">
        <f t="shared" si="0"/>
        <v>0</v>
      </c>
      <c r="L23" s="10">
        <f t="shared" si="0"/>
        <v>528</v>
      </c>
      <c r="M23" s="10">
        <f t="shared" si="0"/>
        <v>144</v>
      </c>
      <c r="N23" s="10">
        <f t="shared" si="0"/>
        <v>48</v>
      </c>
      <c r="O23" s="10">
        <f t="shared" si="0"/>
        <v>48</v>
      </c>
      <c r="P23" s="10">
        <f t="shared" si="0"/>
        <v>0</v>
      </c>
      <c r="Q23" s="10">
        <f t="shared" si="0"/>
        <v>0</v>
      </c>
    </row>
    <row r="24" spans="1:17" s="300" customFormat="1" ht="20.100000000000001" customHeight="1" x14ac:dyDescent="0.25">
      <c r="A24" s="10" t="s">
        <v>52</v>
      </c>
      <c r="B24" s="49" t="s">
        <v>120</v>
      </c>
      <c r="C24" s="50"/>
      <c r="D24" s="50"/>
      <c r="E24" s="50"/>
      <c r="F24" s="50"/>
      <c r="G24" s="50"/>
      <c r="H24" s="50"/>
      <c r="I24" s="50"/>
      <c r="J24" s="50"/>
      <c r="K24" s="50"/>
      <c r="L24" s="65"/>
      <c r="M24" s="65"/>
      <c r="N24" s="50"/>
      <c r="O24" s="50"/>
      <c r="P24" s="50"/>
      <c r="Q24" s="312"/>
    </row>
    <row r="25" spans="1:17" s="300" customFormat="1" ht="24.95" customHeight="1" x14ac:dyDescent="0.25">
      <c r="A25" s="313" t="s">
        <v>95</v>
      </c>
      <c r="B25" s="78" t="s">
        <v>136</v>
      </c>
      <c r="C25" s="10"/>
      <c r="D25" s="10"/>
      <c r="E25" s="10"/>
      <c r="F25" s="10"/>
      <c r="G25" s="10"/>
      <c r="H25" s="10"/>
      <c r="I25" s="10"/>
      <c r="J25" s="10"/>
      <c r="K25" s="10"/>
      <c r="L25" s="40"/>
      <c r="M25" s="40"/>
      <c r="N25" s="10"/>
      <c r="O25" s="10"/>
      <c r="P25" s="10"/>
      <c r="Q25" s="10"/>
    </row>
    <row r="26" spans="1:17" ht="20.100000000000001" customHeight="1" x14ac:dyDescent="0.25">
      <c r="A26" s="7">
        <v>14</v>
      </c>
      <c r="B26" s="38" t="s">
        <v>23</v>
      </c>
      <c r="C26" s="7">
        <v>5</v>
      </c>
      <c r="D26" s="7">
        <v>3.4</v>
      </c>
      <c r="E26" s="7"/>
      <c r="F26" s="7">
        <v>3</v>
      </c>
      <c r="G26" s="7">
        <v>72</v>
      </c>
      <c r="H26" s="7">
        <v>8</v>
      </c>
      <c r="I26" s="7">
        <v>64</v>
      </c>
      <c r="J26" s="7"/>
      <c r="K26" s="7"/>
      <c r="L26" s="7"/>
      <c r="M26" s="7"/>
      <c r="N26" s="7">
        <v>24</v>
      </c>
      <c r="O26" s="7">
        <v>24</v>
      </c>
      <c r="P26" s="7">
        <v>24</v>
      </c>
      <c r="Q26" s="7"/>
    </row>
    <row r="27" spans="1:17" ht="24.95" customHeight="1" x14ac:dyDescent="0.25">
      <c r="A27" s="313" t="s">
        <v>99</v>
      </c>
      <c r="B27" s="314" t="s">
        <v>137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0" customHeight="1" x14ac:dyDescent="0.25">
      <c r="A28" s="313">
        <v>15</v>
      </c>
      <c r="B28" s="51" t="s">
        <v>158</v>
      </c>
      <c r="C28" s="7"/>
      <c r="D28" s="7">
        <v>1</v>
      </c>
      <c r="E28" s="7"/>
      <c r="F28" s="7">
        <v>2</v>
      </c>
      <c r="G28" s="7">
        <v>48</v>
      </c>
      <c r="H28" s="7">
        <v>16</v>
      </c>
      <c r="I28" s="7">
        <v>16</v>
      </c>
      <c r="J28" s="7">
        <v>16</v>
      </c>
      <c r="K28" s="7">
        <v>108</v>
      </c>
      <c r="L28" s="7">
        <v>48</v>
      </c>
      <c r="M28" s="7"/>
      <c r="N28" s="7"/>
      <c r="O28" s="7"/>
      <c r="P28" s="7"/>
      <c r="Q28" s="7"/>
    </row>
    <row r="29" spans="1:17" ht="20.100000000000001" customHeight="1" x14ac:dyDescent="0.25">
      <c r="A29" s="7">
        <v>16</v>
      </c>
      <c r="B29" s="104" t="s">
        <v>154</v>
      </c>
      <c r="C29" s="7"/>
      <c r="D29" s="7">
        <v>4</v>
      </c>
      <c r="E29" s="7"/>
      <c r="F29" s="7">
        <v>2</v>
      </c>
      <c r="G29" s="7">
        <v>48</v>
      </c>
      <c r="H29" s="7">
        <v>16</v>
      </c>
      <c r="I29" s="7">
        <v>16</v>
      </c>
      <c r="J29" s="7">
        <v>16</v>
      </c>
      <c r="K29" s="7"/>
      <c r="L29" s="7"/>
      <c r="M29" s="7"/>
      <c r="N29" s="7"/>
      <c r="O29" s="7">
        <v>48</v>
      </c>
      <c r="P29" s="7"/>
      <c r="Q29" s="7"/>
    </row>
    <row r="30" spans="1:17" ht="24.95" customHeight="1" x14ac:dyDescent="0.25">
      <c r="A30" s="313" t="s">
        <v>98</v>
      </c>
      <c r="B30" s="315" t="s">
        <v>138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30" customHeight="1" x14ac:dyDescent="0.25">
      <c r="A31" s="311">
        <v>17</v>
      </c>
      <c r="B31" s="51" t="s">
        <v>119</v>
      </c>
      <c r="C31" s="7"/>
      <c r="D31" s="7">
        <v>4</v>
      </c>
      <c r="E31" s="7"/>
      <c r="F31" s="7">
        <v>1</v>
      </c>
      <c r="G31" s="7">
        <v>24</v>
      </c>
      <c r="H31" s="7">
        <v>16</v>
      </c>
      <c r="I31" s="7"/>
      <c r="J31" s="7">
        <v>8</v>
      </c>
      <c r="K31" s="7"/>
      <c r="L31" s="7"/>
      <c r="M31" s="7"/>
      <c r="N31" s="7"/>
      <c r="O31" s="7">
        <v>24</v>
      </c>
      <c r="P31" s="7"/>
      <c r="Q31" s="43"/>
    </row>
    <row r="32" spans="1:17" ht="20.100000000000001" customHeight="1" x14ac:dyDescent="0.25">
      <c r="A32" s="197"/>
      <c r="B32" s="316" t="s">
        <v>139</v>
      </c>
      <c r="C32" s="10">
        <v>1</v>
      </c>
      <c r="D32" s="10">
        <v>5</v>
      </c>
      <c r="E32" s="317"/>
      <c r="F32" s="10">
        <f>SUM(F26:F31)</f>
        <v>8</v>
      </c>
      <c r="G32" s="10">
        <f>SUM(G26:G31)</f>
        <v>192</v>
      </c>
      <c r="H32" s="10">
        <f>SUM(H26:H31)</f>
        <v>56</v>
      </c>
      <c r="I32" s="10">
        <f>SUM(I26:I31)</f>
        <v>96</v>
      </c>
      <c r="J32" s="10">
        <f>SUM(J26:J31)</f>
        <v>40</v>
      </c>
      <c r="K32" s="10">
        <f t="shared" ref="K32:Q32" si="1">SUM(K26:K31)</f>
        <v>108</v>
      </c>
      <c r="L32" s="10">
        <f t="shared" si="1"/>
        <v>48</v>
      </c>
      <c r="M32" s="10">
        <f>SUM(M25:M31)</f>
        <v>0</v>
      </c>
      <c r="N32" s="10">
        <f t="shared" si="1"/>
        <v>24</v>
      </c>
      <c r="O32" s="10">
        <f t="shared" si="1"/>
        <v>96</v>
      </c>
      <c r="P32" s="10">
        <f t="shared" si="1"/>
        <v>24</v>
      </c>
      <c r="Q32" s="10">
        <f t="shared" si="1"/>
        <v>0</v>
      </c>
    </row>
    <row r="33" spans="1:18" ht="20.100000000000001" customHeight="1" x14ac:dyDescent="0.25">
      <c r="A33" s="197" t="s">
        <v>121</v>
      </c>
      <c r="B33" s="101" t="s">
        <v>141</v>
      </c>
      <c r="C33" s="50"/>
      <c r="D33" s="50"/>
      <c r="E33" s="318"/>
      <c r="F33" s="50"/>
      <c r="G33" s="50"/>
      <c r="H33" s="50"/>
      <c r="I33" s="50"/>
      <c r="J33" s="50"/>
      <c r="K33" s="50"/>
      <c r="L33" s="65"/>
      <c r="M33" s="65"/>
      <c r="N33" s="65"/>
      <c r="O33" s="65"/>
      <c r="P33" s="65"/>
      <c r="Q33" s="319"/>
    </row>
    <row r="34" spans="1:18" ht="50.1" customHeight="1" x14ac:dyDescent="0.25">
      <c r="A34" s="313" t="s">
        <v>101</v>
      </c>
      <c r="B34" s="320" t="s">
        <v>143</v>
      </c>
      <c r="C34" s="321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</row>
    <row r="35" spans="1:18" ht="30" customHeight="1" x14ac:dyDescent="0.25">
      <c r="A35" s="323">
        <v>18</v>
      </c>
      <c r="B35" s="38" t="s">
        <v>162</v>
      </c>
      <c r="C35" s="43"/>
      <c r="D35" s="7">
        <v>2</v>
      </c>
      <c r="E35" s="7"/>
      <c r="F35" s="7">
        <v>2</v>
      </c>
      <c r="G35" s="7">
        <v>48</v>
      </c>
      <c r="H35" s="7">
        <v>16</v>
      </c>
      <c r="I35" s="7">
        <v>16</v>
      </c>
      <c r="J35" s="7">
        <v>16</v>
      </c>
      <c r="K35" s="7">
        <v>144</v>
      </c>
      <c r="L35" s="7"/>
      <c r="M35" s="7">
        <v>48</v>
      </c>
      <c r="N35" s="7"/>
      <c r="O35" s="7"/>
      <c r="P35" s="7"/>
      <c r="Q35" s="7"/>
      <c r="R35" s="324"/>
    </row>
    <row r="36" spans="1:18" ht="20.100000000000001" customHeight="1" x14ac:dyDescent="0.25">
      <c r="A36" s="323">
        <v>19</v>
      </c>
      <c r="B36" s="38" t="s">
        <v>159</v>
      </c>
      <c r="C36" s="7"/>
      <c r="D36" s="7">
        <v>2</v>
      </c>
      <c r="E36" s="7"/>
      <c r="F36" s="7">
        <v>2</v>
      </c>
      <c r="G36" s="7">
        <v>48</v>
      </c>
      <c r="H36" s="7">
        <v>16</v>
      </c>
      <c r="I36" s="7">
        <v>16</v>
      </c>
      <c r="J36" s="7">
        <v>16</v>
      </c>
      <c r="K36" s="7">
        <v>144</v>
      </c>
      <c r="L36" s="7"/>
      <c r="M36" s="7">
        <v>48</v>
      </c>
      <c r="N36" s="7"/>
      <c r="O36" s="7"/>
      <c r="P36" s="7"/>
      <c r="Q36" s="7"/>
      <c r="R36" s="324"/>
    </row>
    <row r="37" spans="1:18" ht="39.950000000000003" customHeight="1" x14ac:dyDescent="0.25">
      <c r="A37" s="313" t="s">
        <v>105</v>
      </c>
      <c r="B37" s="325" t="s">
        <v>144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26"/>
      <c r="O37" s="326"/>
      <c r="P37" s="322"/>
      <c r="Q37" s="321"/>
    </row>
    <row r="38" spans="1:18" ht="20.100000000000001" customHeight="1" x14ac:dyDescent="0.25">
      <c r="A38" s="311">
        <v>20</v>
      </c>
      <c r="B38" s="104" t="s">
        <v>164</v>
      </c>
      <c r="C38" s="7">
        <v>3</v>
      </c>
      <c r="D38" s="7"/>
      <c r="E38" s="327"/>
      <c r="F38" s="7">
        <v>2</v>
      </c>
      <c r="G38" s="7">
        <v>48</v>
      </c>
      <c r="H38" s="7">
        <v>16</v>
      </c>
      <c r="I38" s="7">
        <v>16</v>
      </c>
      <c r="J38" s="7">
        <v>16</v>
      </c>
      <c r="K38" s="7">
        <v>144</v>
      </c>
      <c r="L38" s="7"/>
      <c r="M38" s="7"/>
      <c r="N38" s="7">
        <v>48</v>
      </c>
      <c r="O38" s="7"/>
      <c r="P38" s="7"/>
      <c r="Q38" s="43"/>
    </row>
    <row r="39" spans="1:18" ht="20.100000000000001" customHeight="1" x14ac:dyDescent="0.25">
      <c r="A39" s="311">
        <v>21</v>
      </c>
      <c r="B39" s="104" t="s">
        <v>171</v>
      </c>
      <c r="C39" s="7"/>
      <c r="D39" s="7">
        <v>4</v>
      </c>
      <c r="E39" s="327"/>
      <c r="F39" s="7">
        <v>2</v>
      </c>
      <c r="G39" s="7">
        <v>48</v>
      </c>
      <c r="H39" s="7">
        <v>16</v>
      </c>
      <c r="I39" s="7">
        <v>16</v>
      </c>
      <c r="J39" s="7">
        <v>16</v>
      </c>
      <c r="K39" s="7">
        <v>144</v>
      </c>
      <c r="L39" s="7"/>
      <c r="M39" s="7"/>
      <c r="N39" s="7"/>
      <c r="O39" s="7">
        <v>48</v>
      </c>
      <c r="P39" s="7"/>
      <c r="Q39" s="43"/>
    </row>
    <row r="40" spans="1:18" ht="30" customHeight="1" x14ac:dyDescent="0.25">
      <c r="A40" s="311">
        <v>22</v>
      </c>
      <c r="B40" s="328" t="s">
        <v>165</v>
      </c>
      <c r="C40" s="7"/>
      <c r="D40" s="7">
        <v>4</v>
      </c>
      <c r="E40" s="7"/>
      <c r="F40" s="7">
        <v>2</v>
      </c>
      <c r="G40" s="7">
        <v>48</v>
      </c>
      <c r="H40" s="7">
        <v>16</v>
      </c>
      <c r="I40" s="7">
        <v>16</v>
      </c>
      <c r="J40" s="7">
        <v>16</v>
      </c>
      <c r="K40" s="7">
        <v>144</v>
      </c>
      <c r="L40" s="7"/>
      <c r="M40" s="7"/>
      <c r="N40" s="326">
        <v>48</v>
      </c>
      <c r="O40" s="7"/>
      <c r="P40" s="7"/>
      <c r="Q40" s="43"/>
    </row>
    <row r="41" spans="1:18" ht="24.95" customHeight="1" x14ac:dyDescent="0.25">
      <c r="A41" s="329" t="s">
        <v>104</v>
      </c>
      <c r="B41" s="330" t="s">
        <v>145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326"/>
      <c r="O41" s="7"/>
      <c r="P41" s="7"/>
      <c r="Q41" s="43"/>
    </row>
    <row r="42" spans="1:18" ht="30" customHeight="1" x14ac:dyDescent="0.25">
      <c r="A42" s="311">
        <v>23</v>
      </c>
      <c r="B42" s="51" t="s">
        <v>156</v>
      </c>
      <c r="C42" s="20"/>
      <c r="D42" s="20">
        <v>4</v>
      </c>
      <c r="E42" s="331"/>
      <c r="F42" s="20">
        <v>2</v>
      </c>
      <c r="G42" s="20">
        <v>48</v>
      </c>
      <c r="H42" s="7">
        <v>16</v>
      </c>
      <c r="I42" s="7">
        <v>16</v>
      </c>
      <c r="J42" s="7">
        <v>16</v>
      </c>
      <c r="K42" s="7">
        <v>144</v>
      </c>
      <c r="L42" s="20"/>
      <c r="M42" s="20"/>
      <c r="N42" s="20"/>
      <c r="O42" s="20">
        <v>48</v>
      </c>
      <c r="P42" s="20"/>
      <c r="Q42" s="332"/>
    </row>
    <row r="43" spans="1:18" ht="30" customHeight="1" x14ac:dyDescent="0.25">
      <c r="A43" s="311">
        <v>24</v>
      </c>
      <c r="B43" s="328" t="s">
        <v>168</v>
      </c>
      <c r="C43" s="20">
        <v>3</v>
      </c>
      <c r="D43" s="20"/>
      <c r="E43" s="331"/>
      <c r="F43" s="20">
        <v>2</v>
      </c>
      <c r="G43" s="20">
        <v>48</v>
      </c>
      <c r="H43" s="7">
        <v>16</v>
      </c>
      <c r="I43" s="7">
        <v>16</v>
      </c>
      <c r="J43" s="7">
        <v>16</v>
      </c>
      <c r="K43" s="7">
        <v>180</v>
      </c>
      <c r="L43" s="20"/>
      <c r="M43" s="20"/>
      <c r="N43" s="20">
        <v>48</v>
      </c>
      <c r="O43" s="20"/>
      <c r="P43" s="20"/>
      <c r="Q43" s="20"/>
    </row>
    <row r="44" spans="1:18" ht="24.95" customHeight="1" x14ac:dyDescent="0.25">
      <c r="A44" s="313" t="s">
        <v>107</v>
      </c>
      <c r="B44" s="314" t="s">
        <v>146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4"/>
    </row>
    <row r="45" spans="1:18" ht="20.100000000000001" customHeight="1" x14ac:dyDescent="0.25">
      <c r="A45" s="311">
        <v>25</v>
      </c>
      <c r="B45" s="51" t="s">
        <v>153</v>
      </c>
      <c r="C45" s="7"/>
      <c r="D45" s="7">
        <v>4</v>
      </c>
      <c r="E45" s="7"/>
      <c r="F45" s="7">
        <v>2</v>
      </c>
      <c r="G45" s="7">
        <v>48</v>
      </c>
      <c r="H45" s="7">
        <v>16</v>
      </c>
      <c r="I45" s="7">
        <v>16</v>
      </c>
      <c r="J45" s="7">
        <v>16</v>
      </c>
      <c r="K45" s="7">
        <v>144</v>
      </c>
      <c r="L45" s="7"/>
      <c r="M45" s="7"/>
      <c r="N45" s="7"/>
      <c r="O45" s="7">
        <v>48</v>
      </c>
      <c r="P45" s="7"/>
      <c r="Q45" s="7"/>
    </row>
    <row r="46" spans="1:18" ht="30" customHeight="1" x14ac:dyDescent="0.25">
      <c r="A46" s="311">
        <v>26</v>
      </c>
      <c r="B46" s="51" t="s">
        <v>166</v>
      </c>
      <c r="C46" s="7"/>
      <c r="D46" s="7">
        <v>5</v>
      </c>
      <c r="E46" s="7"/>
      <c r="F46" s="7">
        <v>2</v>
      </c>
      <c r="G46" s="7">
        <v>48</v>
      </c>
      <c r="H46" s="7">
        <v>16</v>
      </c>
      <c r="I46" s="7">
        <v>16</v>
      </c>
      <c r="J46" s="7">
        <v>16</v>
      </c>
      <c r="K46" s="7">
        <v>144</v>
      </c>
      <c r="L46" s="7"/>
      <c r="M46" s="7"/>
      <c r="N46" s="7"/>
      <c r="O46" s="7"/>
      <c r="P46" s="7">
        <v>48</v>
      </c>
      <c r="Q46" s="7"/>
    </row>
    <row r="47" spans="1:18" ht="20.100000000000001" customHeight="1" x14ac:dyDescent="0.25">
      <c r="A47" s="311">
        <v>27</v>
      </c>
      <c r="B47" s="51" t="s">
        <v>152</v>
      </c>
      <c r="C47" s="7"/>
      <c r="D47" s="7">
        <v>5</v>
      </c>
      <c r="E47" s="327"/>
      <c r="F47" s="7">
        <v>2</v>
      </c>
      <c r="G47" s="7">
        <v>48</v>
      </c>
      <c r="H47" s="7">
        <v>16</v>
      </c>
      <c r="I47" s="7">
        <v>16</v>
      </c>
      <c r="J47" s="7">
        <v>16</v>
      </c>
      <c r="K47" s="7">
        <v>144</v>
      </c>
      <c r="L47" s="7"/>
      <c r="M47" s="7"/>
      <c r="N47" s="7"/>
      <c r="O47" s="7"/>
      <c r="P47" s="7">
        <v>48</v>
      </c>
      <c r="Q47" s="7"/>
    </row>
    <row r="48" spans="1:18" ht="24.95" customHeight="1" x14ac:dyDescent="0.25">
      <c r="A48" s="329" t="s">
        <v>108</v>
      </c>
      <c r="B48" s="315" t="s">
        <v>147</v>
      </c>
      <c r="C48" s="7"/>
      <c r="D48" s="7"/>
      <c r="E48" s="32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8" ht="2.1" customHeight="1" x14ac:dyDescent="0.25">
      <c r="A49" s="329"/>
      <c r="B49" s="51" t="s">
        <v>88</v>
      </c>
      <c r="C49" s="7"/>
      <c r="D49" s="7"/>
      <c r="E49" s="32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8" ht="20.100000000000001" customHeight="1" x14ac:dyDescent="0.25">
      <c r="A50" s="311">
        <v>28</v>
      </c>
      <c r="B50" s="51" t="s">
        <v>172</v>
      </c>
      <c r="C50" s="7"/>
      <c r="D50" s="7">
        <v>2</v>
      </c>
      <c r="E50" s="327"/>
      <c r="F50" s="7">
        <v>2</v>
      </c>
      <c r="G50" s="7">
        <v>48</v>
      </c>
      <c r="H50" s="7">
        <v>16</v>
      </c>
      <c r="I50" s="7">
        <v>16</v>
      </c>
      <c r="J50" s="7">
        <v>16</v>
      </c>
      <c r="K50" s="7">
        <v>144</v>
      </c>
      <c r="L50" s="7"/>
      <c r="M50" s="7">
        <v>48</v>
      </c>
      <c r="N50" s="7"/>
      <c r="O50" s="7"/>
      <c r="P50" s="7"/>
      <c r="Q50" s="7"/>
    </row>
    <row r="51" spans="1:18" ht="20.100000000000001" customHeight="1" x14ac:dyDescent="0.25">
      <c r="A51" s="311">
        <v>29</v>
      </c>
      <c r="B51" s="51" t="s">
        <v>161</v>
      </c>
      <c r="C51" s="20">
        <v>5</v>
      </c>
      <c r="D51" s="20"/>
      <c r="E51" s="331"/>
      <c r="F51" s="20">
        <v>2</v>
      </c>
      <c r="G51" s="20">
        <v>48</v>
      </c>
      <c r="H51" s="7">
        <v>16</v>
      </c>
      <c r="I51" s="7">
        <v>16</v>
      </c>
      <c r="J51" s="7">
        <v>16</v>
      </c>
      <c r="K51" s="20">
        <v>240</v>
      </c>
      <c r="L51" s="20"/>
      <c r="M51" s="20"/>
      <c r="N51" s="20"/>
      <c r="O51" s="20"/>
      <c r="P51" s="20">
        <v>48</v>
      </c>
      <c r="Q51" s="20"/>
    </row>
    <row r="52" spans="1:18" ht="30" customHeight="1" x14ac:dyDescent="0.25">
      <c r="A52" s="311">
        <v>30</v>
      </c>
      <c r="B52" s="51" t="s">
        <v>157</v>
      </c>
      <c r="C52" s="20">
        <v>5</v>
      </c>
      <c r="D52" s="20"/>
      <c r="E52" s="331"/>
      <c r="F52" s="20">
        <v>2</v>
      </c>
      <c r="G52" s="20">
        <v>48</v>
      </c>
      <c r="H52" s="7">
        <v>16</v>
      </c>
      <c r="I52" s="7">
        <v>16</v>
      </c>
      <c r="J52" s="7">
        <v>16</v>
      </c>
      <c r="K52" s="20">
        <v>264</v>
      </c>
      <c r="L52" s="20"/>
      <c r="M52" s="20"/>
      <c r="N52" s="20"/>
      <c r="O52" s="20"/>
      <c r="P52" s="20">
        <v>48</v>
      </c>
      <c r="Q52" s="20"/>
    </row>
    <row r="53" spans="1:18" s="300" customFormat="1" ht="20.100000000000001" customHeight="1" x14ac:dyDescent="0.25">
      <c r="A53" s="299"/>
      <c r="B53" s="63" t="s">
        <v>140</v>
      </c>
      <c r="C53" s="22">
        <v>6</v>
      </c>
      <c r="D53" s="22">
        <v>7</v>
      </c>
      <c r="E53" s="22"/>
      <c r="F53" s="10">
        <f t="shared" ref="F53:Q53" si="2">SUM(F34:F52)</f>
        <v>26</v>
      </c>
      <c r="G53" s="10">
        <f t="shared" si="2"/>
        <v>624</v>
      </c>
      <c r="H53" s="10">
        <f t="shared" si="2"/>
        <v>208</v>
      </c>
      <c r="I53" s="10">
        <f t="shared" si="2"/>
        <v>208</v>
      </c>
      <c r="J53" s="10">
        <f t="shared" si="2"/>
        <v>208</v>
      </c>
      <c r="K53" s="10">
        <f t="shared" si="2"/>
        <v>2124</v>
      </c>
      <c r="L53" s="10">
        <f t="shared" si="2"/>
        <v>0</v>
      </c>
      <c r="M53" s="10">
        <f t="shared" si="2"/>
        <v>144</v>
      </c>
      <c r="N53" s="10">
        <f t="shared" si="2"/>
        <v>144</v>
      </c>
      <c r="O53" s="10">
        <f t="shared" si="2"/>
        <v>144</v>
      </c>
      <c r="P53" s="10">
        <f t="shared" si="2"/>
        <v>192</v>
      </c>
      <c r="Q53" s="10">
        <f t="shared" si="2"/>
        <v>0</v>
      </c>
    </row>
    <row r="54" spans="1:18" s="300" customFormat="1" ht="20.100000000000001" customHeight="1" x14ac:dyDescent="0.25">
      <c r="A54" s="299"/>
      <c r="B54" s="335" t="s">
        <v>123</v>
      </c>
      <c r="C54" s="10">
        <f>C23+C32+C53</f>
        <v>12</v>
      </c>
      <c r="D54" s="10">
        <f>D23+D32+D53</f>
        <v>21</v>
      </c>
      <c r="E54" s="10"/>
      <c r="F54" s="10">
        <f t="shared" ref="F54:Q54" si="3">F23+F32+F53</f>
        <v>66</v>
      </c>
      <c r="G54" s="10">
        <f t="shared" si="3"/>
        <v>1584</v>
      </c>
      <c r="H54" s="10">
        <f t="shared" si="3"/>
        <v>464</v>
      </c>
      <c r="I54" s="10">
        <f t="shared" si="3"/>
        <v>672</v>
      </c>
      <c r="J54" s="10">
        <f t="shared" si="3"/>
        <v>448</v>
      </c>
      <c r="K54" s="10">
        <f t="shared" si="3"/>
        <v>2232</v>
      </c>
      <c r="L54" s="10">
        <f t="shared" si="3"/>
        <v>576</v>
      </c>
      <c r="M54" s="10">
        <f t="shared" si="3"/>
        <v>288</v>
      </c>
      <c r="N54" s="10">
        <f t="shared" si="3"/>
        <v>216</v>
      </c>
      <c r="O54" s="10">
        <f t="shared" si="3"/>
        <v>288</v>
      </c>
      <c r="P54" s="10">
        <f t="shared" si="3"/>
        <v>216</v>
      </c>
      <c r="Q54" s="10">
        <f t="shared" si="3"/>
        <v>0</v>
      </c>
    </row>
    <row r="55" spans="1:18" ht="20.100000000000001" customHeight="1" x14ac:dyDescent="0.25">
      <c r="A55" s="336"/>
      <c r="B55" s="337" t="s">
        <v>39</v>
      </c>
      <c r="C55" s="338"/>
      <c r="D55" s="338"/>
      <c r="E55" s="338"/>
      <c r="F55" s="338"/>
      <c r="G55" s="338"/>
      <c r="H55" s="339"/>
      <c r="I55" s="339"/>
      <c r="J55" s="339"/>
      <c r="K55" s="339"/>
      <c r="L55" s="340">
        <f>L54/L5</f>
        <v>36</v>
      </c>
      <c r="M55" s="340">
        <f>M54/M5</f>
        <v>36</v>
      </c>
      <c r="N55" s="340">
        <f>N54/N5</f>
        <v>36</v>
      </c>
      <c r="O55" s="340">
        <f>O54/O5</f>
        <v>36</v>
      </c>
      <c r="P55" s="340">
        <f>P54/P5</f>
        <v>36</v>
      </c>
      <c r="Q55" s="340"/>
      <c r="R55" s="300"/>
    </row>
    <row r="56" spans="1:18" s="300" customFormat="1" ht="30" customHeight="1" x14ac:dyDescent="0.25">
      <c r="A56" s="299" t="s">
        <v>117</v>
      </c>
      <c r="B56" s="103" t="s">
        <v>134</v>
      </c>
      <c r="C56" s="40"/>
      <c r="D56" s="40"/>
      <c r="E56" s="341"/>
      <c r="F56" s="10">
        <f>SUM(F57+F72)</f>
        <v>108</v>
      </c>
      <c r="G56" s="10">
        <f>SUM(G57+G72)</f>
        <v>2592</v>
      </c>
      <c r="H56" s="10"/>
      <c r="I56" s="10"/>
      <c r="J56" s="10"/>
      <c r="K56" s="10"/>
      <c r="L56" s="10">
        <f t="shared" ref="L56:Q56" si="4">SUM(L57:L72)</f>
        <v>108</v>
      </c>
      <c r="M56" s="10">
        <f t="shared" si="4"/>
        <v>432</v>
      </c>
      <c r="N56" s="10">
        <f t="shared" si="4"/>
        <v>468</v>
      </c>
      <c r="O56" s="10">
        <f t="shared" si="4"/>
        <v>432</v>
      </c>
      <c r="P56" s="10">
        <f t="shared" si="4"/>
        <v>468</v>
      </c>
      <c r="Q56" s="10">
        <f t="shared" si="4"/>
        <v>684</v>
      </c>
    </row>
    <row r="57" spans="1:18" s="300" customFormat="1" ht="20.100000000000001" customHeight="1" x14ac:dyDescent="0.25">
      <c r="A57" s="7" t="s">
        <v>112</v>
      </c>
      <c r="B57" s="93" t="s">
        <v>135</v>
      </c>
      <c r="C57" s="22"/>
      <c r="D57" s="22"/>
      <c r="E57" s="22"/>
      <c r="F57" s="10">
        <f>SUM(F58:F71)</f>
        <v>93</v>
      </c>
      <c r="G57" s="10">
        <f>SUM(G58:G71)</f>
        <v>2232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8" s="300" customFormat="1" ht="30" customHeight="1" x14ac:dyDescent="0.25">
      <c r="A58" s="7"/>
      <c r="B58" s="51" t="s">
        <v>158</v>
      </c>
      <c r="C58" s="20"/>
      <c r="D58" s="20">
        <v>1</v>
      </c>
      <c r="E58" s="20"/>
      <c r="F58" s="20">
        <v>4.5</v>
      </c>
      <c r="G58" s="20">
        <v>108</v>
      </c>
      <c r="H58" s="20"/>
      <c r="I58" s="20"/>
      <c r="J58" s="20"/>
      <c r="K58" s="20"/>
      <c r="L58" s="20">
        <v>108</v>
      </c>
      <c r="M58" s="20"/>
      <c r="N58" s="20"/>
      <c r="O58" s="20"/>
      <c r="P58" s="20"/>
      <c r="Q58" s="20"/>
    </row>
    <row r="59" spans="1:18" s="300" customFormat="1" ht="30" customHeight="1" x14ac:dyDescent="0.25">
      <c r="A59" s="7"/>
      <c r="B59" s="38" t="s">
        <v>162</v>
      </c>
      <c r="C59" s="20"/>
      <c r="D59" s="20">
        <v>2</v>
      </c>
      <c r="E59" s="20"/>
      <c r="F59" s="20">
        <v>6</v>
      </c>
      <c r="G59" s="20">
        <v>144</v>
      </c>
      <c r="H59" s="20"/>
      <c r="I59" s="20"/>
      <c r="J59" s="20"/>
      <c r="K59" s="20"/>
      <c r="L59" s="20"/>
      <c r="M59" s="20">
        <v>144</v>
      </c>
      <c r="N59" s="20"/>
      <c r="O59" s="20"/>
      <c r="P59" s="20"/>
      <c r="Q59" s="20"/>
    </row>
    <row r="60" spans="1:18" s="300" customFormat="1" ht="20.100000000000001" customHeight="1" x14ac:dyDescent="0.25">
      <c r="A60" s="7"/>
      <c r="B60" s="38" t="s">
        <v>159</v>
      </c>
      <c r="C60" s="20"/>
      <c r="D60" s="20">
        <v>2</v>
      </c>
      <c r="E60" s="20"/>
      <c r="F60" s="20">
        <v>6</v>
      </c>
      <c r="G60" s="20">
        <v>144</v>
      </c>
      <c r="H60" s="20"/>
      <c r="I60" s="20"/>
      <c r="J60" s="20"/>
      <c r="K60" s="20"/>
      <c r="L60" s="20"/>
      <c r="M60" s="20">
        <v>144</v>
      </c>
      <c r="N60" s="20"/>
      <c r="O60" s="20"/>
      <c r="P60" s="20"/>
      <c r="Q60" s="20"/>
    </row>
    <row r="61" spans="1:18" s="300" customFormat="1" ht="20.100000000000001" customHeight="1" x14ac:dyDescent="0.25">
      <c r="A61" s="7"/>
      <c r="B61" s="104" t="s">
        <v>164</v>
      </c>
      <c r="C61" s="20"/>
      <c r="D61" s="20">
        <v>3</v>
      </c>
      <c r="E61" s="20"/>
      <c r="F61" s="20">
        <v>6</v>
      </c>
      <c r="G61" s="20">
        <v>144</v>
      </c>
      <c r="H61" s="20"/>
      <c r="I61" s="20"/>
      <c r="J61" s="20"/>
      <c r="K61" s="20"/>
      <c r="L61" s="20"/>
      <c r="M61" s="20"/>
      <c r="N61" s="20">
        <v>144</v>
      </c>
      <c r="O61" s="20"/>
      <c r="P61" s="20"/>
      <c r="Q61" s="20"/>
    </row>
    <row r="62" spans="1:18" s="300" customFormat="1" ht="20.100000000000001" customHeight="1" x14ac:dyDescent="0.25">
      <c r="A62" s="7"/>
      <c r="B62" s="104" t="s">
        <v>171</v>
      </c>
      <c r="C62" s="20"/>
      <c r="D62" s="20">
        <v>4</v>
      </c>
      <c r="E62" s="20"/>
      <c r="F62" s="20">
        <v>6</v>
      </c>
      <c r="G62" s="20">
        <v>144</v>
      </c>
      <c r="H62" s="20"/>
      <c r="I62" s="20"/>
      <c r="J62" s="20"/>
      <c r="K62" s="20"/>
      <c r="L62" s="20"/>
      <c r="M62" s="20"/>
      <c r="N62" s="20"/>
      <c r="O62" s="20">
        <v>144</v>
      </c>
      <c r="P62" s="20"/>
      <c r="Q62" s="20"/>
    </row>
    <row r="63" spans="1:18" s="300" customFormat="1" ht="30" customHeight="1" x14ac:dyDescent="0.25">
      <c r="A63" s="7"/>
      <c r="B63" s="328" t="s">
        <v>165</v>
      </c>
      <c r="C63" s="20"/>
      <c r="D63" s="20">
        <v>3</v>
      </c>
      <c r="E63" s="20"/>
      <c r="F63" s="20">
        <v>6</v>
      </c>
      <c r="G63" s="20">
        <v>144</v>
      </c>
      <c r="H63" s="20"/>
      <c r="I63" s="20"/>
      <c r="J63" s="20"/>
      <c r="K63" s="20"/>
      <c r="L63" s="20"/>
      <c r="M63" s="20"/>
      <c r="N63" s="20">
        <v>144</v>
      </c>
      <c r="O63" s="20"/>
      <c r="P63" s="20"/>
      <c r="Q63" s="20"/>
    </row>
    <row r="64" spans="1:18" s="300" customFormat="1" ht="30" customHeight="1" x14ac:dyDescent="0.25">
      <c r="A64" s="7"/>
      <c r="B64" s="51" t="s">
        <v>156</v>
      </c>
      <c r="C64" s="20"/>
      <c r="D64" s="20">
        <v>4</v>
      </c>
      <c r="E64" s="20"/>
      <c r="F64" s="20">
        <v>6</v>
      </c>
      <c r="G64" s="20">
        <v>144</v>
      </c>
      <c r="H64" s="20"/>
      <c r="I64" s="20"/>
      <c r="J64" s="20"/>
      <c r="K64" s="20"/>
      <c r="L64" s="20"/>
      <c r="M64" s="20"/>
      <c r="N64" s="20"/>
      <c r="O64" s="20">
        <v>144</v>
      </c>
      <c r="P64" s="20"/>
      <c r="Q64" s="20"/>
    </row>
    <row r="65" spans="1:17" s="300" customFormat="1" ht="45" customHeight="1" x14ac:dyDescent="0.25">
      <c r="A65" s="7"/>
      <c r="B65" s="328" t="s">
        <v>155</v>
      </c>
      <c r="C65" s="20"/>
      <c r="D65" s="20">
        <v>3</v>
      </c>
      <c r="E65" s="20"/>
      <c r="F65" s="20">
        <v>7.5</v>
      </c>
      <c r="G65" s="20">
        <v>180</v>
      </c>
      <c r="H65" s="20"/>
      <c r="I65" s="20"/>
      <c r="J65" s="20"/>
      <c r="K65" s="20"/>
      <c r="L65" s="20"/>
      <c r="M65" s="20"/>
      <c r="N65" s="20">
        <v>180</v>
      </c>
      <c r="O65" s="20"/>
      <c r="P65" s="20"/>
      <c r="Q65" s="20"/>
    </row>
    <row r="66" spans="1:17" s="300" customFormat="1" ht="20.100000000000001" customHeight="1" x14ac:dyDescent="0.25">
      <c r="A66" s="7"/>
      <c r="B66" s="51" t="s">
        <v>153</v>
      </c>
      <c r="C66" s="20"/>
      <c r="D66" s="20">
        <v>4</v>
      </c>
      <c r="E66" s="20"/>
      <c r="F66" s="20">
        <v>6</v>
      </c>
      <c r="G66" s="20">
        <v>144</v>
      </c>
      <c r="H66" s="20"/>
      <c r="I66" s="20"/>
      <c r="J66" s="20"/>
      <c r="K66" s="20"/>
      <c r="L66" s="20"/>
      <c r="M66" s="20"/>
      <c r="N66" s="20"/>
      <c r="O66" s="20">
        <v>144</v>
      </c>
      <c r="P66" s="20"/>
      <c r="Q66" s="20"/>
    </row>
    <row r="67" spans="1:17" s="300" customFormat="1" ht="30" customHeight="1" x14ac:dyDescent="0.25">
      <c r="A67" s="7"/>
      <c r="B67" s="51" t="s">
        <v>166</v>
      </c>
      <c r="C67" s="20"/>
      <c r="D67" s="20">
        <v>5</v>
      </c>
      <c r="E67" s="20"/>
      <c r="F67" s="20">
        <v>6</v>
      </c>
      <c r="G67" s="20">
        <v>144</v>
      </c>
      <c r="H67" s="20"/>
      <c r="I67" s="20"/>
      <c r="J67" s="20"/>
      <c r="K67" s="20"/>
      <c r="L67" s="20"/>
      <c r="M67" s="20"/>
      <c r="N67" s="20"/>
      <c r="O67" s="20"/>
      <c r="P67" s="20">
        <v>144</v>
      </c>
      <c r="Q67" s="20"/>
    </row>
    <row r="68" spans="1:17" s="300" customFormat="1" ht="20.100000000000001" customHeight="1" x14ac:dyDescent="0.25">
      <c r="A68" s="7"/>
      <c r="B68" s="51" t="s">
        <v>152</v>
      </c>
      <c r="C68" s="20"/>
      <c r="D68" s="20">
        <v>5</v>
      </c>
      <c r="E68" s="20"/>
      <c r="F68" s="20">
        <v>6</v>
      </c>
      <c r="G68" s="20">
        <v>144</v>
      </c>
      <c r="H68" s="20"/>
      <c r="I68" s="20"/>
      <c r="J68" s="20"/>
      <c r="K68" s="20"/>
      <c r="L68" s="20"/>
      <c r="M68" s="20"/>
      <c r="N68" s="20"/>
      <c r="O68" s="20"/>
      <c r="P68" s="20">
        <v>144</v>
      </c>
      <c r="Q68" s="20"/>
    </row>
    <row r="69" spans="1:17" s="300" customFormat="1" ht="20.100000000000001" customHeight="1" x14ac:dyDescent="0.25">
      <c r="A69" s="7"/>
      <c r="B69" s="51" t="s">
        <v>172</v>
      </c>
      <c r="C69" s="20"/>
      <c r="D69" s="20">
        <v>2</v>
      </c>
      <c r="E69" s="20"/>
      <c r="F69" s="20">
        <v>6</v>
      </c>
      <c r="G69" s="20">
        <v>144</v>
      </c>
      <c r="H69" s="20"/>
      <c r="I69" s="20"/>
      <c r="J69" s="20"/>
      <c r="K69" s="20"/>
      <c r="L69" s="20"/>
      <c r="M69" s="20">
        <v>144</v>
      </c>
      <c r="N69" s="20"/>
      <c r="O69" s="20"/>
      <c r="P69" s="20"/>
      <c r="Q69" s="20"/>
    </row>
    <row r="70" spans="1:17" s="300" customFormat="1" ht="20.100000000000001" customHeight="1" x14ac:dyDescent="0.25">
      <c r="A70" s="7"/>
      <c r="B70" s="51" t="s">
        <v>161</v>
      </c>
      <c r="C70" s="20"/>
      <c r="D70" s="20">
        <v>5.6</v>
      </c>
      <c r="E70" s="20"/>
      <c r="F70" s="20">
        <v>10</v>
      </c>
      <c r="G70" s="20">
        <v>240</v>
      </c>
      <c r="H70" s="20"/>
      <c r="I70" s="20"/>
      <c r="J70" s="20"/>
      <c r="K70" s="20"/>
      <c r="L70" s="20"/>
      <c r="M70" s="20"/>
      <c r="N70" s="20"/>
      <c r="O70" s="20"/>
      <c r="P70" s="20">
        <v>84</v>
      </c>
      <c r="Q70" s="20">
        <v>156</v>
      </c>
    </row>
    <row r="71" spans="1:17" s="300" customFormat="1" ht="30" customHeight="1" x14ac:dyDescent="0.25">
      <c r="A71" s="7"/>
      <c r="B71" s="51" t="s">
        <v>157</v>
      </c>
      <c r="C71" s="20"/>
      <c r="D71" s="20">
        <v>5.6</v>
      </c>
      <c r="E71" s="20"/>
      <c r="F71" s="20">
        <v>11</v>
      </c>
      <c r="G71" s="20">
        <v>264</v>
      </c>
      <c r="H71" s="20"/>
      <c r="I71" s="20"/>
      <c r="J71" s="20"/>
      <c r="K71" s="20"/>
      <c r="L71" s="20"/>
      <c r="M71" s="20"/>
      <c r="N71" s="20"/>
      <c r="O71" s="20"/>
      <c r="P71" s="20">
        <v>96</v>
      </c>
      <c r="Q71" s="20">
        <v>168</v>
      </c>
    </row>
    <row r="72" spans="1:17" s="300" customFormat="1" ht="20.100000000000001" customHeight="1" x14ac:dyDescent="0.25">
      <c r="A72" s="7" t="s">
        <v>35</v>
      </c>
      <c r="B72" s="342" t="s">
        <v>133</v>
      </c>
      <c r="C72" s="7"/>
      <c r="D72" s="7">
        <v>6</v>
      </c>
      <c r="E72" s="7"/>
      <c r="F72" s="22">
        <v>15</v>
      </c>
      <c r="G72" s="22">
        <v>360</v>
      </c>
      <c r="H72" s="20"/>
      <c r="I72" s="20"/>
      <c r="J72" s="20"/>
      <c r="K72" s="20"/>
      <c r="L72" s="20"/>
      <c r="M72" s="20"/>
      <c r="N72" s="20"/>
      <c r="O72" s="20"/>
      <c r="P72" s="20"/>
      <c r="Q72" s="20">
        <v>360</v>
      </c>
    </row>
    <row r="73" spans="1:17" ht="20.100000000000001" customHeight="1" x14ac:dyDescent="0.25">
      <c r="A73" s="343" t="s">
        <v>43</v>
      </c>
      <c r="B73" s="344" t="s">
        <v>290</v>
      </c>
      <c r="C73" s="345"/>
      <c r="D73" s="94"/>
      <c r="E73" s="345"/>
      <c r="F73" s="10">
        <v>6</v>
      </c>
      <c r="G73" s="10">
        <v>144</v>
      </c>
      <c r="H73" s="345"/>
      <c r="I73" s="345"/>
      <c r="J73" s="345"/>
      <c r="K73" s="345"/>
      <c r="L73" s="7">
        <v>36</v>
      </c>
      <c r="M73" s="7"/>
      <c r="N73" s="7">
        <v>36</v>
      </c>
      <c r="O73" s="7"/>
      <c r="P73" s="7">
        <v>36</v>
      </c>
      <c r="Q73" s="10">
        <v>36</v>
      </c>
    </row>
    <row r="74" spans="1:17" s="300" customFormat="1" ht="20.100000000000001" customHeight="1" x14ac:dyDescent="0.25">
      <c r="A74" s="310"/>
      <c r="B74" s="346" t="s">
        <v>148</v>
      </c>
      <c r="C74" s="10">
        <f>C54</f>
        <v>12</v>
      </c>
      <c r="D74" s="10">
        <f>D54</f>
        <v>21</v>
      </c>
      <c r="E74" s="10">
        <v>1</v>
      </c>
      <c r="F74" s="10">
        <f>F54+F56+F73</f>
        <v>180</v>
      </c>
      <c r="G74" s="10">
        <f>G54+G56+G73</f>
        <v>4320</v>
      </c>
      <c r="H74" s="10">
        <f t="shared" ref="H74:Q74" si="5">H54+H56+H73</f>
        <v>464</v>
      </c>
      <c r="I74" s="10">
        <f t="shared" si="5"/>
        <v>672</v>
      </c>
      <c r="J74" s="10">
        <f t="shared" si="5"/>
        <v>448</v>
      </c>
      <c r="K74" s="10">
        <f t="shared" si="5"/>
        <v>2232</v>
      </c>
      <c r="L74" s="10">
        <f t="shared" si="5"/>
        <v>720</v>
      </c>
      <c r="M74" s="10">
        <f t="shared" si="5"/>
        <v>720</v>
      </c>
      <c r="N74" s="10">
        <f t="shared" si="5"/>
        <v>720</v>
      </c>
      <c r="O74" s="10">
        <f t="shared" si="5"/>
        <v>720</v>
      </c>
      <c r="P74" s="10">
        <f t="shared" si="5"/>
        <v>720</v>
      </c>
      <c r="Q74" s="10">
        <f t="shared" si="5"/>
        <v>720</v>
      </c>
    </row>
    <row r="75" spans="1:17" ht="20.100000000000001" customHeight="1" x14ac:dyDescent="0.25">
      <c r="A75" s="343" t="s">
        <v>5</v>
      </c>
      <c r="B75" s="344" t="s">
        <v>26</v>
      </c>
      <c r="C75" s="10"/>
      <c r="D75" s="10"/>
      <c r="E75" s="10"/>
      <c r="F75" s="10">
        <v>12</v>
      </c>
      <c r="G75" s="10">
        <v>288</v>
      </c>
      <c r="H75" s="7"/>
      <c r="I75" s="7"/>
      <c r="J75" s="7"/>
      <c r="K75" s="7"/>
      <c r="L75" s="7">
        <v>48</v>
      </c>
      <c r="M75" s="7">
        <v>48</v>
      </c>
      <c r="N75" s="7">
        <v>48</v>
      </c>
      <c r="O75" s="7">
        <v>48</v>
      </c>
      <c r="P75" s="7">
        <v>96</v>
      </c>
      <c r="Q75" s="10"/>
    </row>
    <row r="76" spans="1:17" ht="20.100000000000001" customHeight="1" x14ac:dyDescent="0.25">
      <c r="A76" s="343" t="s">
        <v>27</v>
      </c>
      <c r="B76" s="344" t="s">
        <v>40</v>
      </c>
      <c r="C76" s="10"/>
      <c r="D76" s="10"/>
      <c r="E76" s="10"/>
      <c r="F76" s="22">
        <v>14</v>
      </c>
      <c r="G76" s="22">
        <v>336</v>
      </c>
      <c r="H76" s="7"/>
      <c r="I76" s="7"/>
      <c r="J76" s="20"/>
      <c r="K76" s="22"/>
      <c r="L76" s="20">
        <v>48</v>
      </c>
      <c r="M76" s="20">
        <v>72</v>
      </c>
      <c r="N76" s="20">
        <v>48</v>
      </c>
      <c r="O76" s="20">
        <v>72</v>
      </c>
      <c r="P76" s="20">
        <v>96</v>
      </c>
      <c r="Q76" s="22"/>
    </row>
    <row r="77" spans="1:17" s="300" customFormat="1" ht="20.100000000000001" customHeight="1" x14ac:dyDescent="0.25">
      <c r="A77" s="299"/>
      <c r="B77" s="10" t="s">
        <v>25</v>
      </c>
      <c r="C77" s="10"/>
      <c r="D77" s="10"/>
      <c r="E77" s="10"/>
      <c r="F77" s="10">
        <f>F74+F75+F76</f>
        <v>206</v>
      </c>
      <c r="G77" s="10">
        <f>G74+G75+G76</f>
        <v>4944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20.100000000000001" customHeight="1" x14ac:dyDescent="0.25">
      <c r="A78" s="347"/>
      <c r="B78" s="210" t="s">
        <v>160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</row>
    <row r="79" spans="1:17" ht="20.100000000000001" customHeight="1" x14ac:dyDescent="0.25">
      <c r="A79" s="347"/>
      <c r="B79" s="348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</row>
    <row r="80" spans="1:17" ht="15.75" x14ac:dyDescent="0.25">
      <c r="B80" s="350" t="s">
        <v>294</v>
      </c>
      <c r="C80" s="72"/>
      <c r="D80" s="72"/>
      <c r="E80" s="72"/>
      <c r="F80" s="72"/>
      <c r="G80" s="72"/>
      <c r="H80" s="72"/>
      <c r="I80" s="72"/>
      <c r="J80" s="72"/>
      <c r="K80" s="72"/>
      <c r="L80" s="61"/>
      <c r="M80" s="61"/>
      <c r="N80" s="61"/>
      <c r="O80" s="61"/>
    </row>
    <row r="81" spans="2:15" ht="20.100000000000001" customHeight="1" x14ac:dyDescent="0.25">
      <c r="B81" s="351" t="s">
        <v>295</v>
      </c>
      <c r="C81" s="351"/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61"/>
      <c r="O81" s="61"/>
    </row>
    <row r="82" spans="2:15" ht="20.100000000000001" customHeight="1" x14ac:dyDescent="0.25">
      <c r="B82" s="353"/>
      <c r="C82" s="354"/>
      <c r="D82" s="61"/>
      <c r="E82" s="61"/>
      <c r="F82" s="61"/>
      <c r="G82" s="61"/>
      <c r="H82" s="61"/>
      <c r="I82" s="61"/>
      <c r="J82" s="61"/>
      <c r="K82" s="61"/>
    </row>
  </sheetData>
  <mergeCells count="22">
    <mergeCell ref="B78:Q78"/>
    <mergeCell ref="B81:M81"/>
    <mergeCell ref="B82:C82"/>
    <mergeCell ref="G3:G5"/>
    <mergeCell ref="H3:K3"/>
    <mergeCell ref="L3:M3"/>
    <mergeCell ref="N3:O3"/>
    <mergeCell ref="P3:Q3"/>
    <mergeCell ref="H4:H5"/>
    <mergeCell ref="I4:I5"/>
    <mergeCell ref="J4:J5"/>
    <mergeCell ref="K4:K5"/>
    <mergeCell ref="A1:Q1"/>
    <mergeCell ref="A2:A5"/>
    <mergeCell ref="B2:B5"/>
    <mergeCell ref="C2:E2"/>
    <mergeCell ref="F2:K2"/>
    <mergeCell ref="L2:Q2"/>
    <mergeCell ref="C3:C5"/>
    <mergeCell ref="D3:D5"/>
    <mergeCell ref="E3:E5"/>
    <mergeCell ref="F3:F5"/>
  </mergeCell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  <rowBreaks count="1" manualBreakCount="1">
    <brk id="6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zoomScale="80" zoomScaleNormal="80" workbookViewId="0">
      <selection activeCell="BF37" sqref="BF37"/>
    </sheetView>
  </sheetViews>
  <sheetFormatPr defaultRowHeight="15" x14ac:dyDescent="0.25"/>
  <cols>
    <col min="1" max="53" width="2.5703125" style="171" customWidth="1"/>
    <col min="54" max="16384" width="9.140625" style="171"/>
  </cols>
  <sheetData>
    <row r="1" spans="1:53" ht="12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</row>
    <row r="2" spans="1:53" s="174" customFormat="1" ht="15" customHeight="1" x14ac:dyDescent="0.25">
      <c r="A2" s="106"/>
      <c r="B2" s="106"/>
      <c r="C2" s="106"/>
      <c r="D2" s="106"/>
      <c r="E2" s="241" t="s">
        <v>174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177"/>
      <c r="AY2" s="106"/>
      <c r="AZ2" s="106"/>
      <c r="BA2" s="106"/>
    </row>
    <row r="3" spans="1:53" ht="15" customHeight="1" x14ac:dyDescent="0.25">
      <c r="A3" s="107"/>
      <c r="B3" s="107"/>
      <c r="C3" s="107"/>
      <c r="D3" s="107"/>
      <c r="E3" s="179"/>
      <c r="F3" s="179"/>
      <c r="G3" s="180"/>
      <c r="H3" s="179"/>
      <c r="I3" s="179"/>
      <c r="J3" s="179"/>
      <c r="K3" s="241" t="s">
        <v>176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181"/>
      <c r="AS3" s="181"/>
      <c r="AT3" s="182"/>
      <c r="AU3" s="182"/>
      <c r="AV3" s="183"/>
      <c r="AW3" s="183"/>
      <c r="AX3" s="108"/>
      <c r="AY3" s="106"/>
      <c r="AZ3" s="106"/>
      <c r="BA3" s="106"/>
    </row>
    <row r="4" spans="1:53" ht="15" customHeight="1" x14ac:dyDescent="0.25">
      <c r="A4" s="106"/>
      <c r="B4" s="106"/>
      <c r="C4" s="106"/>
      <c r="D4" s="106"/>
      <c r="E4" s="178"/>
      <c r="F4" s="178"/>
      <c r="G4" s="178"/>
      <c r="H4" s="178"/>
      <c r="I4" s="178"/>
      <c r="J4" s="178"/>
      <c r="K4" s="241" t="s">
        <v>177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181"/>
      <c r="AS4" s="181"/>
      <c r="AT4" s="178"/>
      <c r="AU4" s="178"/>
      <c r="AV4" s="178"/>
      <c r="AW4" s="178"/>
      <c r="AX4" s="106"/>
      <c r="AY4" s="106"/>
      <c r="AZ4" s="106"/>
      <c r="BA4" s="106"/>
    </row>
    <row r="5" spans="1:53" s="174" customFormat="1" ht="9.9499999999999993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</row>
    <row r="6" spans="1:53" ht="15" customHeight="1" x14ac:dyDescent="0.25">
      <c r="A6" s="195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06"/>
      <c r="P6" s="170"/>
      <c r="Q6" s="170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0"/>
      <c r="AO6" s="110"/>
      <c r="AP6" s="243" t="s">
        <v>175</v>
      </c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</row>
    <row r="7" spans="1:53" ht="15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06"/>
      <c r="P7" s="170"/>
      <c r="Q7" s="170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10"/>
      <c r="AO7" s="110"/>
      <c r="AP7" s="235" t="s">
        <v>178</v>
      </c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</row>
    <row r="8" spans="1:53" ht="15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06"/>
      <c r="P8" s="106"/>
      <c r="Q8" s="106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235" t="s">
        <v>179</v>
      </c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</row>
    <row r="9" spans="1:53" ht="15" customHeight="1" x14ac:dyDescent="0.2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06"/>
      <c r="P9" s="106"/>
      <c r="Q9" s="106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236" t="s">
        <v>180</v>
      </c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</row>
    <row r="10" spans="1:53" ht="12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</row>
    <row r="11" spans="1:53" ht="20.100000000000001" customHeight="1" x14ac:dyDescent="0.25">
      <c r="A11" s="108"/>
      <c r="B11" s="108"/>
      <c r="C11" s="108"/>
      <c r="D11" s="108"/>
      <c r="E11" s="108"/>
      <c r="F11" s="106"/>
      <c r="G11" s="106"/>
      <c r="H11" s="106"/>
      <c r="I11" s="106"/>
      <c r="J11" s="106"/>
      <c r="K11" s="239" t="s">
        <v>181</v>
      </c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177"/>
      <c r="AS11" s="177"/>
      <c r="AT11" s="106"/>
      <c r="AU11" s="106"/>
      <c r="AV11" s="106"/>
      <c r="AW11" s="106"/>
      <c r="AX11" s="106"/>
      <c r="AY11" s="106"/>
      <c r="AZ11" s="106"/>
      <c r="BA11" s="106"/>
    </row>
    <row r="12" spans="1:53" ht="15" customHeight="1" x14ac:dyDescent="0.25">
      <c r="A12" s="111"/>
      <c r="B12" s="237" t="s">
        <v>182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106"/>
    </row>
    <row r="13" spans="1:53" ht="15" customHeight="1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5"/>
      <c r="N13" s="112"/>
      <c r="O13" s="113"/>
      <c r="P13" s="113"/>
      <c r="Q13" s="114"/>
      <c r="R13" s="114"/>
      <c r="S13" s="114"/>
      <c r="T13" s="233" t="s">
        <v>183</v>
      </c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114"/>
      <c r="AK13" s="114"/>
      <c r="AL13" s="114"/>
      <c r="AM13" s="114"/>
      <c r="AN13" s="114"/>
      <c r="AO13" s="173"/>
      <c r="AP13" s="173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</row>
    <row r="14" spans="1:53" ht="20.100000000000001" customHeight="1" x14ac:dyDescent="0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07"/>
      <c r="N14" s="112"/>
      <c r="O14" s="113"/>
      <c r="P14" s="113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7"/>
      <c r="AR14" s="117"/>
      <c r="AS14" s="117"/>
      <c r="AT14" s="117"/>
      <c r="AU14" s="117"/>
      <c r="AV14" s="117"/>
      <c r="AW14" s="118"/>
      <c r="AX14" s="118"/>
      <c r="AY14" s="106"/>
      <c r="AZ14" s="106"/>
      <c r="BA14" s="106"/>
    </row>
    <row r="15" spans="1:53" ht="15" customHeight="1" x14ac:dyDescent="0.25">
      <c r="A15" s="172"/>
      <c r="B15" s="115" t="s">
        <v>184</v>
      </c>
      <c r="C15" s="184"/>
      <c r="D15" s="184"/>
      <c r="E15" s="184"/>
      <c r="F15" s="184"/>
      <c r="G15" s="184"/>
      <c r="H15" s="184"/>
      <c r="I15" s="185"/>
      <c r="J15" s="185"/>
      <c r="K15" s="185"/>
      <c r="L15" s="185"/>
      <c r="M15" s="185"/>
      <c r="N15" s="186"/>
      <c r="O15" s="187"/>
      <c r="P15" s="187"/>
      <c r="Q15" s="154"/>
      <c r="R15" s="154"/>
      <c r="S15" s="154"/>
      <c r="T15" s="184"/>
      <c r="U15" s="184"/>
      <c r="V15" s="184"/>
      <c r="W15" s="184"/>
      <c r="X15" s="184"/>
      <c r="Y15" s="184"/>
      <c r="Z15" s="184"/>
      <c r="AA15" s="115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8"/>
      <c r="AR15" s="188"/>
      <c r="AS15" s="188"/>
      <c r="AT15" s="188"/>
      <c r="AU15" s="188"/>
      <c r="AV15" s="188"/>
      <c r="AW15" s="189"/>
      <c r="AX15" s="189"/>
      <c r="AY15" s="108"/>
      <c r="AZ15" s="108"/>
      <c r="BA15" s="106"/>
    </row>
    <row r="16" spans="1:53" ht="15" customHeight="1" x14ac:dyDescent="0.25">
      <c r="A16" s="172"/>
      <c r="B16" s="115" t="s">
        <v>185</v>
      </c>
      <c r="C16" s="184"/>
      <c r="D16" s="184"/>
      <c r="E16" s="184"/>
      <c r="F16" s="184"/>
      <c r="G16" s="184"/>
      <c r="H16" s="184"/>
      <c r="I16" s="185"/>
      <c r="J16" s="185"/>
      <c r="K16" s="185"/>
      <c r="L16" s="185"/>
      <c r="M16" s="185"/>
      <c r="N16" s="186"/>
      <c r="O16" s="187"/>
      <c r="P16" s="187"/>
      <c r="Q16" s="154"/>
      <c r="R16" s="154"/>
      <c r="S16" s="154"/>
      <c r="T16" s="184"/>
      <c r="U16" s="184"/>
      <c r="V16" s="184"/>
      <c r="W16" s="184"/>
      <c r="X16" s="184"/>
      <c r="Y16" s="184"/>
      <c r="Z16" s="184"/>
      <c r="AA16" s="115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8"/>
      <c r="AR16" s="188"/>
      <c r="AS16" s="188"/>
      <c r="AT16" s="188"/>
      <c r="AU16" s="188"/>
      <c r="AV16" s="188"/>
      <c r="AW16" s="189"/>
      <c r="AX16" s="189"/>
      <c r="AY16" s="108"/>
      <c r="AZ16" s="108"/>
      <c r="BA16" s="106"/>
    </row>
    <row r="17" spans="1:53" ht="15" customHeight="1" x14ac:dyDescent="0.25">
      <c r="A17" s="172"/>
      <c r="B17" s="115" t="s">
        <v>186</v>
      </c>
      <c r="C17" s="184"/>
      <c r="D17" s="184"/>
      <c r="E17" s="184"/>
      <c r="F17" s="184"/>
      <c r="G17" s="184"/>
      <c r="H17" s="184"/>
      <c r="I17" s="184"/>
      <c r="J17" s="184"/>
      <c r="K17" s="190"/>
      <c r="L17" s="190"/>
      <c r="M17" s="190"/>
      <c r="N17" s="186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39"/>
    </row>
    <row r="18" spans="1:53" ht="15" customHeight="1" x14ac:dyDescent="0.25">
      <c r="A18" s="172"/>
      <c r="B18" s="115" t="s">
        <v>187</v>
      </c>
      <c r="C18" s="184"/>
      <c r="D18" s="184"/>
      <c r="E18" s="184"/>
      <c r="F18" s="184"/>
      <c r="G18" s="184"/>
      <c r="H18" s="184"/>
      <c r="I18" s="184"/>
      <c r="J18" s="184"/>
      <c r="K18" s="190"/>
      <c r="L18" s="190"/>
      <c r="M18" s="190"/>
      <c r="N18" s="186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39"/>
    </row>
    <row r="19" spans="1:53" ht="15" customHeight="1" x14ac:dyDescent="0.25">
      <c r="A19" s="122"/>
      <c r="B19" s="185" t="s">
        <v>188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39"/>
    </row>
    <row r="20" spans="1:53" ht="15" customHeight="1" x14ac:dyDescent="0.25">
      <c r="A20" s="122"/>
      <c r="B20" s="185" t="s">
        <v>189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39"/>
    </row>
    <row r="21" spans="1:53" ht="15" customHeight="1" x14ac:dyDescent="0.25">
      <c r="A21" s="122"/>
      <c r="B21" s="185" t="s">
        <v>190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39"/>
    </row>
    <row r="22" spans="1:53" ht="15" customHeight="1" x14ac:dyDescent="0.25">
      <c r="A22" s="122"/>
      <c r="B22" s="185" t="s">
        <v>191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6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39"/>
    </row>
    <row r="23" spans="1:53" ht="20.100000000000001" customHeight="1" x14ac:dyDescent="0.25">
      <c r="A23" s="122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13"/>
    </row>
    <row r="24" spans="1:53" ht="20.100000000000001" customHeight="1" x14ac:dyDescent="0.25">
      <c r="A24" s="122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13"/>
    </row>
    <row r="25" spans="1:53" ht="20.100000000000001" customHeight="1" x14ac:dyDescent="0.25">
      <c r="A25" s="122"/>
      <c r="B25" s="191" t="s">
        <v>287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13"/>
    </row>
    <row r="26" spans="1:53" ht="9.9499999999999993" customHeight="1" x14ac:dyDescent="0.25">
      <c r="A26" s="122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6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13"/>
    </row>
    <row r="27" spans="1:53" ht="20.100000000000001" customHeight="1" x14ac:dyDescent="0.25">
      <c r="A27" s="122"/>
      <c r="B27" s="191" t="s">
        <v>288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6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13"/>
    </row>
    <row r="28" spans="1:53" ht="20.100000000000001" customHeight="1" x14ac:dyDescent="0.25">
      <c r="A28" s="122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13"/>
    </row>
    <row r="29" spans="1:53" ht="20.100000000000001" customHeight="1" x14ac:dyDescent="0.25">
      <c r="A29" s="122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13"/>
    </row>
    <row r="30" spans="1:53" ht="15" customHeight="1" x14ac:dyDescent="0.25"/>
  </sheetData>
  <mergeCells count="10">
    <mergeCell ref="K3:AQ3"/>
    <mergeCell ref="K4:AQ4"/>
    <mergeCell ref="E2:AW2"/>
    <mergeCell ref="AP6:BA6"/>
    <mergeCell ref="AP7:BA7"/>
    <mergeCell ref="T13:AI13"/>
    <mergeCell ref="AP8:BA8"/>
    <mergeCell ref="AP9:BA9"/>
    <mergeCell ref="B12:AZ12"/>
    <mergeCell ref="K11:AQ11"/>
  </mergeCells>
  <printOptions horizontalCentered="1"/>
  <pageMargins left="0.51181102362204722" right="0.31496062992125984" top="0.55118110236220474" bottom="0.35433070866141736" header="0.31496062992125984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zoomScaleNormal="100" workbookViewId="0">
      <selection activeCell="BL22" sqref="BL22"/>
    </sheetView>
  </sheetViews>
  <sheetFormatPr defaultRowHeight="15" x14ac:dyDescent="0.25"/>
  <cols>
    <col min="1" max="1" width="3.7109375" style="174" customWidth="1"/>
    <col min="2" max="10" width="2.28515625" style="174" customWidth="1"/>
    <col min="11" max="53" width="2.7109375" style="174" customWidth="1"/>
    <col min="54" max="54" width="3.7109375" style="174" customWidth="1"/>
    <col min="55" max="55" width="5.28515625" style="174" customWidth="1"/>
    <col min="56" max="59" width="3.7109375" style="174" customWidth="1"/>
    <col min="60" max="60" width="4.28515625" style="174" customWidth="1"/>
    <col min="61" max="16384" width="9.140625" style="174"/>
  </cols>
  <sheetData>
    <row r="1" spans="1:60" ht="20.100000000000001" customHeight="1" x14ac:dyDescent="0.3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13"/>
      <c r="AR1" s="113"/>
      <c r="AS1" s="113"/>
      <c r="AT1" s="113"/>
      <c r="AU1" s="113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13"/>
    </row>
    <row r="2" spans="1:60" ht="20.100000000000001" customHeight="1" x14ac:dyDescent="0.25">
      <c r="A2" s="126"/>
      <c r="B2" s="114"/>
      <c r="C2" s="114"/>
      <c r="D2" s="114"/>
      <c r="E2" s="114"/>
      <c r="F2" s="114"/>
      <c r="G2" s="114"/>
      <c r="H2" s="114"/>
      <c r="I2" s="114"/>
      <c r="J2" s="175"/>
      <c r="K2" s="175"/>
      <c r="L2" s="175"/>
      <c r="M2" s="175"/>
      <c r="N2" s="175"/>
      <c r="O2" s="175"/>
      <c r="P2" s="175"/>
      <c r="Q2" s="175"/>
      <c r="R2" s="175"/>
      <c r="S2" s="273" t="s">
        <v>192</v>
      </c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175"/>
      <c r="AX2" s="175"/>
      <c r="AY2" s="114"/>
      <c r="AZ2" s="114"/>
      <c r="BA2" s="114"/>
      <c r="BB2" s="114"/>
      <c r="BC2" s="114"/>
      <c r="BD2" s="114"/>
      <c r="BE2" s="114"/>
      <c r="BF2" s="114"/>
      <c r="BG2" s="113"/>
    </row>
    <row r="3" spans="1:60" ht="20.100000000000001" customHeight="1" x14ac:dyDescent="0.25">
      <c r="A3" s="126"/>
      <c r="B3" s="114"/>
      <c r="C3" s="114"/>
      <c r="D3" s="114"/>
      <c r="E3" s="114"/>
      <c r="F3" s="114"/>
      <c r="G3" s="114"/>
      <c r="H3" s="114"/>
      <c r="I3" s="114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14"/>
      <c r="AZ3" s="114"/>
      <c r="BA3" s="114"/>
      <c r="BB3" s="114"/>
      <c r="BC3" s="114"/>
      <c r="BD3" s="114"/>
      <c r="BE3" s="114"/>
      <c r="BF3" s="114"/>
      <c r="BG3" s="113"/>
    </row>
    <row r="4" spans="1:60" ht="30" customHeight="1" x14ac:dyDescent="0.25">
      <c r="A4" s="270" t="s">
        <v>193</v>
      </c>
      <c r="B4" s="272" t="s">
        <v>194</v>
      </c>
      <c r="C4" s="272"/>
      <c r="D4" s="272"/>
      <c r="E4" s="272"/>
      <c r="F4" s="272" t="s">
        <v>195</v>
      </c>
      <c r="G4" s="272"/>
      <c r="H4" s="272"/>
      <c r="I4" s="272"/>
      <c r="J4" s="272"/>
      <c r="K4" s="272" t="s">
        <v>196</v>
      </c>
      <c r="L4" s="272"/>
      <c r="M4" s="272"/>
      <c r="N4" s="272"/>
      <c r="O4" s="272" t="s">
        <v>197</v>
      </c>
      <c r="P4" s="272"/>
      <c r="Q4" s="272"/>
      <c r="R4" s="272"/>
      <c r="S4" s="272"/>
      <c r="T4" s="263" t="s">
        <v>198</v>
      </c>
      <c r="U4" s="264"/>
      <c r="V4" s="264"/>
      <c r="W4" s="265"/>
      <c r="X4" s="263" t="s">
        <v>199</v>
      </c>
      <c r="Y4" s="264"/>
      <c r="Z4" s="264"/>
      <c r="AA4" s="265"/>
      <c r="AB4" s="263" t="s">
        <v>200</v>
      </c>
      <c r="AC4" s="264"/>
      <c r="AD4" s="264"/>
      <c r="AE4" s="264"/>
      <c r="AF4" s="265"/>
      <c r="AG4" s="263" t="s">
        <v>201</v>
      </c>
      <c r="AH4" s="264"/>
      <c r="AI4" s="264"/>
      <c r="AJ4" s="265"/>
      <c r="AK4" s="263" t="s">
        <v>202</v>
      </c>
      <c r="AL4" s="264"/>
      <c r="AM4" s="264"/>
      <c r="AN4" s="265"/>
      <c r="AO4" s="263" t="s">
        <v>203</v>
      </c>
      <c r="AP4" s="264"/>
      <c r="AQ4" s="264"/>
      <c r="AR4" s="264"/>
      <c r="AS4" s="265"/>
      <c r="AT4" s="263" t="s">
        <v>204</v>
      </c>
      <c r="AU4" s="264"/>
      <c r="AV4" s="264"/>
      <c r="AW4" s="265"/>
      <c r="AX4" s="263" t="s">
        <v>205</v>
      </c>
      <c r="AY4" s="264"/>
      <c r="AZ4" s="264"/>
      <c r="BA4" s="264"/>
      <c r="BB4" s="244" t="s">
        <v>206</v>
      </c>
      <c r="BC4" s="244" t="s">
        <v>207</v>
      </c>
      <c r="BD4" s="244" t="s">
        <v>208</v>
      </c>
      <c r="BE4" s="244" t="s">
        <v>209</v>
      </c>
      <c r="BF4" s="244" t="s">
        <v>210</v>
      </c>
      <c r="BG4" s="244" t="s">
        <v>211</v>
      </c>
      <c r="BH4" s="244" t="s">
        <v>261</v>
      </c>
    </row>
    <row r="5" spans="1:60" ht="50.1" customHeight="1" x14ac:dyDescent="0.25">
      <c r="A5" s="271"/>
      <c r="B5" s="128" t="s">
        <v>212</v>
      </c>
      <c r="C5" s="128" t="s">
        <v>213</v>
      </c>
      <c r="D5" s="128" t="s">
        <v>214</v>
      </c>
      <c r="E5" s="128" t="s">
        <v>215</v>
      </c>
      <c r="F5" s="128" t="s">
        <v>216</v>
      </c>
      <c r="G5" s="128" t="s">
        <v>217</v>
      </c>
      <c r="H5" s="128" t="s">
        <v>218</v>
      </c>
      <c r="I5" s="128" t="s">
        <v>219</v>
      </c>
      <c r="J5" s="128" t="s">
        <v>220</v>
      </c>
      <c r="K5" s="128" t="s">
        <v>221</v>
      </c>
      <c r="L5" s="128" t="s">
        <v>222</v>
      </c>
      <c r="M5" s="128" t="s">
        <v>223</v>
      </c>
      <c r="N5" s="128" t="s">
        <v>224</v>
      </c>
      <c r="O5" s="128" t="s">
        <v>225</v>
      </c>
      <c r="P5" s="129" t="s">
        <v>213</v>
      </c>
      <c r="Q5" s="129" t="s">
        <v>214</v>
      </c>
      <c r="R5" s="129" t="s">
        <v>215</v>
      </c>
      <c r="S5" s="129" t="s">
        <v>226</v>
      </c>
      <c r="T5" s="129" t="s">
        <v>227</v>
      </c>
      <c r="U5" s="129" t="s">
        <v>228</v>
      </c>
      <c r="V5" s="129" t="s">
        <v>229</v>
      </c>
      <c r="W5" s="129" t="s">
        <v>230</v>
      </c>
      <c r="X5" s="129" t="s">
        <v>231</v>
      </c>
      <c r="Y5" s="129" t="s">
        <v>232</v>
      </c>
      <c r="Z5" s="129" t="s">
        <v>233</v>
      </c>
      <c r="AA5" s="129" t="s">
        <v>234</v>
      </c>
      <c r="AB5" s="129" t="s">
        <v>235</v>
      </c>
      <c r="AC5" s="129" t="s">
        <v>232</v>
      </c>
      <c r="AD5" s="129" t="s">
        <v>233</v>
      </c>
      <c r="AE5" s="129" t="s">
        <v>234</v>
      </c>
      <c r="AF5" s="129" t="s">
        <v>236</v>
      </c>
      <c r="AG5" s="129" t="s">
        <v>217</v>
      </c>
      <c r="AH5" s="129" t="s">
        <v>218</v>
      </c>
      <c r="AI5" s="129" t="s">
        <v>219</v>
      </c>
      <c r="AJ5" s="129" t="s">
        <v>220</v>
      </c>
      <c r="AK5" s="129" t="s">
        <v>237</v>
      </c>
      <c r="AL5" s="129" t="s">
        <v>238</v>
      </c>
      <c r="AM5" s="128" t="s">
        <v>239</v>
      </c>
      <c r="AN5" s="128" t="s">
        <v>240</v>
      </c>
      <c r="AO5" s="128" t="s">
        <v>241</v>
      </c>
      <c r="AP5" s="128" t="s">
        <v>213</v>
      </c>
      <c r="AQ5" s="128" t="s">
        <v>214</v>
      </c>
      <c r="AR5" s="128" t="s">
        <v>215</v>
      </c>
      <c r="AS5" s="128" t="s">
        <v>216</v>
      </c>
      <c r="AT5" s="130" t="s">
        <v>217</v>
      </c>
      <c r="AU5" s="128" t="s">
        <v>218</v>
      </c>
      <c r="AV5" s="128" t="s">
        <v>219</v>
      </c>
      <c r="AW5" s="128" t="s">
        <v>220</v>
      </c>
      <c r="AX5" s="128" t="s">
        <v>221</v>
      </c>
      <c r="AY5" s="128" t="s">
        <v>222</v>
      </c>
      <c r="AZ5" s="128" t="s">
        <v>223</v>
      </c>
      <c r="BA5" s="128" t="s">
        <v>224</v>
      </c>
      <c r="BB5" s="245"/>
      <c r="BC5" s="245"/>
      <c r="BD5" s="245"/>
      <c r="BE5" s="245"/>
      <c r="BF5" s="245"/>
      <c r="BG5" s="245"/>
      <c r="BH5" s="245"/>
    </row>
    <row r="6" spans="1:60" ht="30" customHeight="1" x14ac:dyDescent="0.25">
      <c r="A6" s="270"/>
      <c r="B6" s="131">
        <v>1</v>
      </c>
      <c r="C6" s="132">
        <v>2</v>
      </c>
      <c r="D6" s="131">
        <v>3</v>
      </c>
      <c r="E6" s="132">
        <v>4</v>
      </c>
      <c r="F6" s="131">
        <v>5</v>
      </c>
      <c r="G6" s="132">
        <v>6</v>
      </c>
      <c r="H6" s="131">
        <v>7</v>
      </c>
      <c r="I6" s="131">
        <v>8</v>
      </c>
      <c r="J6" s="132">
        <v>9</v>
      </c>
      <c r="K6" s="131">
        <v>10</v>
      </c>
      <c r="L6" s="132">
        <v>11</v>
      </c>
      <c r="M6" s="131">
        <v>12</v>
      </c>
      <c r="N6" s="132">
        <v>13</v>
      </c>
      <c r="O6" s="132">
        <v>14</v>
      </c>
      <c r="P6" s="132">
        <v>15</v>
      </c>
      <c r="Q6" s="131">
        <v>16</v>
      </c>
      <c r="R6" s="132">
        <v>17</v>
      </c>
      <c r="S6" s="131">
        <v>18</v>
      </c>
      <c r="T6" s="132">
        <v>19</v>
      </c>
      <c r="U6" s="131">
        <v>20</v>
      </c>
      <c r="V6" s="132">
        <v>21</v>
      </c>
      <c r="W6" s="131">
        <v>22</v>
      </c>
      <c r="X6" s="132">
        <v>23</v>
      </c>
      <c r="Y6" s="131">
        <v>24</v>
      </c>
      <c r="Z6" s="132">
        <v>25</v>
      </c>
      <c r="AA6" s="131">
        <v>26</v>
      </c>
      <c r="AB6" s="132">
        <v>27</v>
      </c>
      <c r="AC6" s="131">
        <v>28</v>
      </c>
      <c r="AD6" s="132">
        <v>29</v>
      </c>
      <c r="AE6" s="131">
        <v>30</v>
      </c>
      <c r="AF6" s="132">
        <v>31</v>
      </c>
      <c r="AG6" s="131">
        <v>32</v>
      </c>
      <c r="AH6" s="132">
        <v>33</v>
      </c>
      <c r="AI6" s="131">
        <v>34</v>
      </c>
      <c r="AJ6" s="132">
        <v>35</v>
      </c>
      <c r="AK6" s="131">
        <v>36</v>
      </c>
      <c r="AL6" s="132">
        <v>37</v>
      </c>
      <c r="AM6" s="131">
        <v>38</v>
      </c>
      <c r="AN6" s="132">
        <v>39</v>
      </c>
      <c r="AO6" s="131">
        <v>40</v>
      </c>
      <c r="AP6" s="132">
        <v>41</v>
      </c>
      <c r="AQ6" s="131">
        <v>42</v>
      </c>
      <c r="AR6" s="132">
        <v>43</v>
      </c>
      <c r="AS6" s="131">
        <v>44</v>
      </c>
      <c r="AT6" s="133">
        <v>45</v>
      </c>
      <c r="AU6" s="134">
        <v>46</v>
      </c>
      <c r="AV6" s="133">
        <v>47</v>
      </c>
      <c r="AW6" s="134">
        <v>48</v>
      </c>
      <c r="AX6" s="133">
        <v>49</v>
      </c>
      <c r="AY6" s="134">
        <v>50</v>
      </c>
      <c r="AZ6" s="133">
        <v>51</v>
      </c>
      <c r="BA6" s="133">
        <v>52</v>
      </c>
      <c r="BB6" s="246"/>
      <c r="BC6" s="246"/>
      <c r="BD6" s="246"/>
      <c r="BE6" s="246"/>
      <c r="BF6" s="246"/>
      <c r="BG6" s="246"/>
      <c r="BH6" s="246"/>
    </row>
    <row r="7" spans="1:60" ht="20.100000000000001" customHeight="1" x14ac:dyDescent="0.25">
      <c r="A7" s="135" t="s">
        <v>242</v>
      </c>
      <c r="B7" s="136" t="s">
        <v>243</v>
      </c>
      <c r="C7" s="136" t="s">
        <v>243</v>
      </c>
      <c r="D7" s="136" t="s">
        <v>243</v>
      </c>
      <c r="E7" s="136" t="s">
        <v>243</v>
      </c>
      <c r="F7" s="136" t="s">
        <v>243</v>
      </c>
      <c r="G7" s="136" t="s">
        <v>243</v>
      </c>
      <c r="H7" s="136" t="s">
        <v>243</v>
      </c>
      <c r="I7" s="136" t="s">
        <v>243</v>
      </c>
      <c r="J7" s="136" t="s">
        <v>243</v>
      </c>
      <c r="K7" s="136" t="s">
        <v>243</v>
      </c>
      <c r="L7" s="136" t="s">
        <v>243</v>
      </c>
      <c r="M7" s="136" t="s">
        <v>243</v>
      </c>
      <c r="N7" s="136" t="s">
        <v>243</v>
      </c>
      <c r="O7" s="136" t="s">
        <v>243</v>
      </c>
      <c r="P7" s="136" t="s">
        <v>243</v>
      </c>
      <c r="Q7" s="137" t="s">
        <v>243</v>
      </c>
      <c r="R7" s="145" t="s">
        <v>246</v>
      </c>
      <c r="S7" s="145" t="s">
        <v>246</v>
      </c>
      <c r="T7" s="145" t="s">
        <v>246</v>
      </c>
      <c r="U7" s="137" t="s">
        <v>244</v>
      </c>
      <c r="V7" s="138" t="s">
        <v>245</v>
      </c>
      <c r="W7" s="139" t="s">
        <v>245</v>
      </c>
      <c r="X7" s="136" t="s">
        <v>243</v>
      </c>
      <c r="Y7" s="136" t="s">
        <v>243</v>
      </c>
      <c r="Z7" s="136" t="s">
        <v>243</v>
      </c>
      <c r="AA7" s="136" t="s">
        <v>243</v>
      </c>
      <c r="AB7" s="136" t="s">
        <v>243</v>
      </c>
      <c r="AC7" s="136" t="s">
        <v>243</v>
      </c>
      <c r="AD7" s="136" t="s">
        <v>243</v>
      </c>
      <c r="AE7" s="136" t="s">
        <v>243</v>
      </c>
      <c r="AF7" s="137" t="s">
        <v>246</v>
      </c>
      <c r="AG7" s="137" t="s">
        <v>246</v>
      </c>
      <c r="AH7" s="137" t="s">
        <v>246</v>
      </c>
      <c r="AI7" s="137" t="s">
        <v>246</v>
      </c>
      <c r="AJ7" s="137" t="s">
        <v>246</v>
      </c>
      <c r="AK7" s="137" t="s">
        <v>246</v>
      </c>
      <c r="AL7" s="140" t="s">
        <v>246</v>
      </c>
      <c r="AM7" s="140" t="s">
        <v>246</v>
      </c>
      <c r="AN7" s="140" t="s">
        <v>246</v>
      </c>
      <c r="AO7" s="140" t="s">
        <v>246</v>
      </c>
      <c r="AP7" s="140" t="s">
        <v>246</v>
      </c>
      <c r="AQ7" s="140" t="s">
        <v>246</v>
      </c>
      <c r="AR7" s="137" t="s">
        <v>245</v>
      </c>
      <c r="AS7" s="137" t="s">
        <v>245</v>
      </c>
      <c r="AT7" s="137" t="s">
        <v>245</v>
      </c>
      <c r="AU7" s="137" t="s">
        <v>245</v>
      </c>
      <c r="AV7" s="137" t="s">
        <v>245</v>
      </c>
      <c r="AW7" s="137" t="s">
        <v>245</v>
      </c>
      <c r="AX7" s="137" t="s">
        <v>245</v>
      </c>
      <c r="AY7" s="137" t="s">
        <v>245</v>
      </c>
      <c r="AZ7" s="137" t="s">
        <v>245</v>
      </c>
      <c r="BA7" s="137" t="s">
        <v>245</v>
      </c>
      <c r="BB7" s="141">
        <v>24</v>
      </c>
      <c r="BC7" s="141">
        <v>864</v>
      </c>
      <c r="BD7" s="141">
        <v>15</v>
      </c>
      <c r="BE7" s="141"/>
      <c r="BF7" s="141">
        <v>1</v>
      </c>
      <c r="BG7" s="142"/>
      <c r="BH7" s="142">
        <v>15</v>
      </c>
    </row>
    <row r="8" spans="1:60" ht="20.100000000000001" customHeight="1" x14ac:dyDescent="0.25">
      <c r="A8" s="143" t="s">
        <v>247</v>
      </c>
      <c r="B8" s="144" t="s">
        <v>243</v>
      </c>
      <c r="C8" s="144" t="s">
        <v>243</v>
      </c>
      <c r="D8" s="144" t="s">
        <v>243</v>
      </c>
      <c r="E8" s="144" t="s">
        <v>243</v>
      </c>
      <c r="F8" s="144" t="s">
        <v>243</v>
      </c>
      <c r="G8" s="144" t="s">
        <v>243</v>
      </c>
      <c r="H8" s="145" t="s">
        <v>246</v>
      </c>
      <c r="I8" s="145" t="s">
        <v>246</v>
      </c>
      <c r="J8" s="145" t="s">
        <v>246</v>
      </c>
      <c r="K8" s="145" t="s">
        <v>246</v>
      </c>
      <c r="L8" s="145" t="s">
        <v>246</v>
      </c>
      <c r="M8" s="145" t="s">
        <v>246</v>
      </c>
      <c r="N8" s="145" t="s">
        <v>246</v>
      </c>
      <c r="O8" s="145" t="s">
        <v>246</v>
      </c>
      <c r="P8" s="145" t="s">
        <v>246</v>
      </c>
      <c r="Q8" s="145" t="s">
        <v>246</v>
      </c>
      <c r="R8" s="145" t="s">
        <v>246</v>
      </c>
      <c r="S8" s="145" t="s">
        <v>246</v>
      </c>
      <c r="T8" s="145" t="s">
        <v>246</v>
      </c>
      <c r="U8" s="137" t="s">
        <v>244</v>
      </c>
      <c r="V8" s="136" t="s">
        <v>245</v>
      </c>
      <c r="W8" s="144" t="s">
        <v>245</v>
      </c>
      <c r="X8" s="144" t="s">
        <v>243</v>
      </c>
      <c r="Y8" s="144" t="s">
        <v>243</v>
      </c>
      <c r="Z8" s="144" t="s">
        <v>243</v>
      </c>
      <c r="AA8" s="144" t="s">
        <v>243</v>
      </c>
      <c r="AB8" s="144" t="s">
        <v>243</v>
      </c>
      <c r="AC8" s="144" t="s">
        <v>243</v>
      </c>
      <c r="AD8" s="144" t="s">
        <v>243</v>
      </c>
      <c r="AE8" s="144" t="s">
        <v>243</v>
      </c>
      <c r="AF8" s="145" t="s">
        <v>246</v>
      </c>
      <c r="AG8" s="145" t="s">
        <v>246</v>
      </c>
      <c r="AH8" s="145" t="s">
        <v>246</v>
      </c>
      <c r="AI8" s="145" t="s">
        <v>246</v>
      </c>
      <c r="AJ8" s="145" t="s">
        <v>246</v>
      </c>
      <c r="AK8" s="145" t="s">
        <v>246</v>
      </c>
      <c r="AL8" s="145" t="s">
        <v>246</v>
      </c>
      <c r="AM8" s="145" t="s">
        <v>246</v>
      </c>
      <c r="AN8" s="145" t="s">
        <v>246</v>
      </c>
      <c r="AO8" s="145" t="s">
        <v>246</v>
      </c>
      <c r="AP8" s="145" t="s">
        <v>246</v>
      </c>
      <c r="AQ8" s="145" t="s">
        <v>246</v>
      </c>
      <c r="AR8" s="137" t="s">
        <v>245</v>
      </c>
      <c r="AS8" s="137" t="s">
        <v>245</v>
      </c>
      <c r="AT8" s="137" t="s">
        <v>245</v>
      </c>
      <c r="AU8" s="137" t="s">
        <v>245</v>
      </c>
      <c r="AV8" s="137" t="s">
        <v>245</v>
      </c>
      <c r="AW8" s="137" t="s">
        <v>245</v>
      </c>
      <c r="AX8" s="137" t="s">
        <v>245</v>
      </c>
      <c r="AY8" s="137" t="s">
        <v>245</v>
      </c>
      <c r="AZ8" s="137" t="s">
        <v>245</v>
      </c>
      <c r="BA8" s="137" t="s">
        <v>245</v>
      </c>
      <c r="BB8" s="146">
        <v>14</v>
      </c>
      <c r="BC8" s="147">
        <v>504</v>
      </c>
      <c r="BD8" s="147">
        <v>25</v>
      </c>
      <c r="BE8" s="148"/>
      <c r="BF8" s="148">
        <v>1</v>
      </c>
      <c r="BG8" s="148"/>
      <c r="BH8" s="148">
        <v>12</v>
      </c>
    </row>
    <row r="9" spans="1:60" ht="20.100000000000001" customHeight="1" x14ac:dyDescent="0.25">
      <c r="A9" s="143" t="s">
        <v>248</v>
      </c>
      <c r="B9" s="149" t="s">
        <v>243</v>
      </c>
      <c r="C9" s="149" t="s">
        <v>243</v>
      </c>
      <c r="D9" s="149" t="s">
        <v>243</v>
      </c>
      <c r="E9" s="149" t="s">
        <v>243</v>
      </c>
      <c r="F9" s="149" t="s">
        <v>243</v>
      </c>
      <c r="G9" s="149" t="s">
        <v>243</v>
      </c>
      <c r="H9" s="150" t="s">
        <v>246</v>
      </c>
      <c r="I9" s="150" t="s">
        <v>246</v>
      </c>
      <c r="J9" s="150" t="s">
        <v>246</v>
      </c>
      <c r="K9" s="150" t="s">
        <v>246</v>
      </c>
      <c r="L9" s="150" t="s">
        <v>246</v>
      </c>
      <c r="M9" s="150" t="s">
        <v>246</v>
      </c>
      <c r="N9" s="150" t="s">
        <v>246</v>
      </c>
      <c r="O9" s="150" t="s">
        <v>246</v>
      </c>
      <c r="P9" s="150" t="s">
        <v>246</v>
      </c>
      <c r="Q9" s="150" t="s">
        <v>246</v>
      </c>
      <c r="R9" s="150" t="s">
        <v>246</v>
      </c>
      <c r="S9" s="150" t="s">
        <v>246</v>
      </c>
      <c r="T9" s="150" t="s">
        <v>246</v>
      </c>
      <c r="U9" s="137" t="s">
        <v>244</v>
      </c>
      <c r="V9" s="137" t="s">
        <v>245</v>
      </c>
      <c r="W9" s="150" t="s">
        <v>245</v>
      </c>
      <c r="X9" s="150" t="s">
        <v>245</v>
      </c>
      <c r="Y9" s="150" t="s">
        <v>246</v>
      </c>
      <c r="Z9" s="150" t="s">
        <v>246</v>
      </c>
      <c r="AA9" s="150" t="s">
        <v>246</v>
      </c>
      <c r="AB9" s="150" t="s">
        <v>246</v>
      </c>
      <c r="AC9" s="150" t="s">
        <v>246</v>
      </c>
      <c r="AD9" s="150" t="s">
        <v>246</v>
      </c>
      <c r="AE9" s="150" t="s">
        <v>246</v>
      </c>
      <c r="AF9" s="150" t="s">
        <v>246</v>
      </c>
      <c r="AG9" s="150" t="s">
        <v>246</v>
      </c>
      <c r="AH9" s="137" t="s">
        <v>249</v>
      </c>
      <c r="AI9" s="150" t="s">
        <v>249</v>
      </c>
      <c r="AJ9" s="150" t="s">
        <v>249</v>
      </c>
      <c r="AK9" s="150" t="s">
        <v>249</v>
      </c>
      <c r="AL9" s="150" t="s">
        <v>249</v>
      </c>
      <c r="AM9" s="150" t="s">
        <v>249</v>
      </c>
      <c r="AN9" s="150" t="s">
        <v>249</v>
      </c>
      <c r="AO9" s="151" t="s">
        <v>249</v>
      </c>
      <c r="AP9" s="150" t="s">
        <v>249</v>
      </c>
      <c r="AQ9" s="137" t="s">
        <v>249</v>
      </c>
      <c r="AR9" s="137" t="s">
        <v>250</v>
      </c>
      <c r="AS9" s="137" t="s">
        <v>250</v>
      </c>
      <c r="AT9" s="137"/>
      <c r="AU9" s="137"/>
      <c r="AV9" s="137"/>
      <c r="AW9" s="137"/>
      <c r="AX9" s="137"/>
      <c r="AY9" s="137"/>
      <c r="AZ9" s="137"/>
      <c r="BA9" s="137"/>
      <c r="BB9" s="152">
        <v>6</v>
      </c>
      <c r="BC9" s="148">
        <v>216</v>
      </c>
      <c r="BD9" s="148">
        <v>22</v>
      </c>
      <c r="BE9" s="148">
        <v>10</v>
      </c>
      <c r="BF9" s="148">
        <v>1</v>
      </c>
      <c r="BG9" s="148">
        <v>1</v>
      </c>
      <c r="BH9" s="148">
        <v>2</v>
      </c>
    </row>
    <row r="10" spans="1:60" ht="30" customHeight="1" x14ac:dyDescent="0.25">
      <c r="A10" s="266" t="s">
        <v>251</v>
      </c>
      <c r="B10" s="267"/>
      <c r="C10" s="268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5">
        <v>44</v>
      </c>
      <c r="BC10" s="145">
        <v>1584</v>
      </c>
      <c r="BD10" s="145">
        <v>62</v>
      </c>
      <c r="BE10" s="145">
        <v>10</v>
      </c>
      <c r="BF10" s="145">
        <v>3</v>
      </c>
      <c r="BG10" s="145">
        <v>1</v>
      </c>
      <c r="BH10" s="145">
        <v>29</v>
      </c>
    </row>
    <row r="11" spans="1:60" s="176" customFormat="1" ht="20.100000000000001" customHeight="1" x14ac:dyDescent="0.25">
      <c r="A11" s="192"/>
      <c r="B11" s="192"/>
      <c r="C11" s="192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93"/>
      <c r="BC11" s="193"/>
      <c r="BD11" s="193"/>
      <c r="BE11" s="193"/>
      <c r="BF11" s="193"/>
      <c r="BG11" s="193"/>
      <c r="BH11" s="193"/>
    </row>
    <row r="12" spans="1:60" s="176" customFormat="1" ht="20.100000000000001" customHeight="1" x14ac:dyDescent="0.25">
      <c r="A12" s="192"/>
      <c r="B12" s="192"/>
      <c r="C12" s="192"/>
      <c r="D12" s="153"/>
      <c r="E12" s="153"/>
      <c r="F12" s="253" t="s">
        <v>243</v>
      </c>
      <c r="G12" s="254"/>
      <c r="H12" s="153"/>
      <c r="I12" s="275" t="s">
        <v>252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8"/>
      <c r="U12" s="153"/>
      <c r="V12" s="153"/>
      <c r="W12" s="257" t="s">
        <v>112</v>
      </c>
      <c r="X12" s="258"/>
      <c r="Y12" s="153"/>
      <c r="Z12" s="275" t="s">
        <v>253</v>
      </c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8"/>
      <c r="AL12" s="153"/>
      <c r="AM12" s="153"/>
      <c r="AN12" s="257" t="s">
        <v>35</v>
      </c>
      <c r="AO12" s="258"/>
      <c r="AP12" s="153"/>
      <c r="AQ12" s="249" t="s">
        <v>254</v>
      </c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2"/>
      <c r="BC12" s="193"/>
      <c r="BD12" s="193"/>
      <c r="BE12" s="193"/>
      <c r="BF12" s="193"/>
      <c r="BG12" s="193"/>
      <c r="BH12" s="193"/>
    </row>
    <row r="13" spans="1:60" s="176" customFormat="1" ht="20.100000000000001" customHeight="1" x14ac:dyDescent="0.25">
      <c r="A13" s="192"/>
      <c r="B13" s="192"/>
      <c r="C13" s="192"/>
      <c r="D13" s="153"/>
      <c r="E13" s="153"/>
      <c r="F13" s="255"/>
      <c r="G13" s="256"/>
      <c r="H13" s="153"/>
      <c r="I13" s="276" t="s">
        <v>255</v>
      </c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0"/>
      <c r="U13" s="153"/>
      <c r="V13" s="153"/>
      <c r="W13" s="259"/>
      <c r="X13" s="260"/>
      <c r="Y13" s="153"/>
      <c r="Z13" s="276" t="s">
        <v>111</v>
      </c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80"/>
      <c r="AL13" s="153"/>
      <c r="AM13" s="153"/>
      <c r="AN13" s="259"/>
      <c r="AO13" s="260"/>
      <c r="AP13" s="153"/>
      <c r="AQ13" s="251" t="s">
        <v>34</v>
      </c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8"/>
      <c r="BC13" s="193"/>
      <c r="BD13" s="193"/>
      <c r="BE13" s="193"/>
      <c r="BF13" s="193"/>
      <c r="BG13" s="193"/>
      <c r="BH13" s="193"/>
    </row>
    <row r="14" spans="1:60" s="176" customFormat="1" ht="20.100000000000001" customHeight="1" x14ac:dyDescent="0.25">
      <c r="A14" s="192"/>
      <c r="B14" s="192"/>
      <c r="C14" s="19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93"/>
      <c r="BC14" s="193"/>
      <c r="BD14" s="193"/>
      <c r="BE14" s="193"/>
      <c r="BF14" s="193"/>
      <c r="BG14" s="193"/>
      <c r="BH14" s="193"/>
    </row>
    <row r="15" spans="1:60" s="176" customFormat="1" ht="20.100000000000001" customHeight="1" x14ac:dyDescent="0.25">
      <c r="A15" s="192"/>
      <c r="B15" s="192"/>
      <c r="C15" s="192"/>
      <c r="D15" s="153"/>
      <c r="E15" s="153"/>
      <c r="F15" s="249" t="s">
        <v>256</v>
      </c>
      <c r="G15" s="250"/>
      <c r="H15" s="153"/>
      <c r="I15" s="275" t="s">
        <v>257</v>
      </c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8"/>
      <c r="U15" s="153"/>
      <c r="V15" s="153"/>
      <c r="W15" s="249" t="s">
        <v>45</v>
      </c>
      <c r="X15" s="250"/>
      <c r="Y15" s="153"/>
      <c r="Z15" s="249" t="s">
        <v>292</v>
      </c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50"/>
      <c r="AL15" s="153"/>
      <c r="AM15" s="153"/>
      <c r="AN15" s="253" t="s">
        <v>5</v>
      </c>
      <c r="AO15" s="254"/>
      <c r="AP15" s="153"/>
      <c r="AQ15" s="249" t="s">
        <v>258</v>
      </c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2"/>
      <c r="BC15" s="193"/>
      <c r="BD15" s="193"/>
      <c r="BE15" s="193"/>
      <c r="BF15" s="193"/>
      <c r="BG15" s="193"/>
      <c r="BH15" s="193"/>
    </row>
    <row r="16" spans="1:60" s="176" customFormat="1" ht="20.100000000000001" customHeight="1" x14ac:dyDescent="0.25">
      <c r="A16" s="192"/>
      <c r="B16" s="192"/>
      <c r="C16" s="192"/>
      <c r="D16" s="153"/>
      <c r="E16" s="153"/>
      <c r="F16" s="251"/>
      <c r="G16" s="252"/>
      <c r="H16" s="153"/>
      <c r="I16" s="276" t="s">
        <v>44</v>
      </c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80"/>
      <c r="U16" s="153"/>
      <c r="V16" s="153"/>
      <c r="W16" s="251"/>
      <c r="X16" s="252"/>
      <c r="Y16" s="153"/>
      <c r="Z16" s="251" t="s">
        <v>259</v>
      </c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52"/>
      <c r="AL16" s="153"/>
      <c r="AM16" s="153"/>
      <c r="AN16" s="255"/>
      <c r="AO16" s="256"/>
      <c r="AP16" s="153"/>
      <c r="AQ16" s="251" t="s">
        <v>260</v>
      </c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8"/>
      <c r="BC16" s="193"/>
      <c r="BD16" s="193"/>
      <c r="BE16" s="193"/>
      <c r="BF16" s="193"/>
      <c r="BG16" s="193"/>
      <c r="BH16" s="193"/>
    </row>
    <row r="17" spans="1:60" s="176" customFormat="1" ht="20.100000000000001" customHeight="1" x14ac:dyDescent="0.25">
      <c r="A17" s="192"/>
      <c r="B17" s="192"/>
      <c r="C17" s="19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93"/>
      <c r="BC17" s="193"/>
      <c r="BD17" s="193"/>
      <c r="BE17" s="193"/>
      <c r="BF17" s="193"/>
      <c r="BG17" s="193"/>
      <c r="BH17" s="193"/>
    </row>
    <row r="18" spans="1:60" s="176" customFormat="1" ht="20.100000000000001" customHeight="1" x14ac:dyDescent="0.25">
      <c r="A18" s="192"/>
      <c r="B18" s="192"/>
      <c r="C18" s="192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93"/>
      <c r="BC18" s="193"/>
      <c r="BD18" s="193"/>
      <c r="BE18" s="193"/>
      <c r="BF18" s="193"/>
      <c r="BG18" s="193"/>
      <c r="BH18" s="193"/>
    </row>
    <row r="19" spans="1:60" ht="15" customHeight="1" x14ac:dyDescent="0.25"/>
  </sheetData>
  <mergeCells count="40">
    <mergeCell ref="BD4:BD6"/>
    <mergeCell ref="BE4:BE6"/>
    <mergeCell ref="BF4:BF6"/>
    <mergeCell ref="BG4:BG6"/>
    <mergeCell ref="BH4:BH6"/>
    <mergeCell ref="A10:C10"/>
    <mergeCell ref="AK4:AN4"/>
    <mergeCell ref="AO4:AS4"/>
    <mergeCell ref="AT4:AW4"/>
    <mergeCell ref="AX4:BA4"/>
    <mergeCell ref="BB4:BB6"/>
    <mergeCell ref="BC4:BC6"/>
    <mergeCell ref="S2:AV2"/>
    <mergeCell ref="A4:A6"/>
    <mergeCell ref="B4:E4"/>
    <mergeCell ref="F4:J4"/>
    <mergeCell ref="K4:N4"/>
    <mergeCell ref="O4:S4"/>
    <mergeCell ref="T4:W4"/>
    <mergeCell ref="X4:AA4"/>
    <mergeCell ref="AB4:AF4"/>
    <mergeCell ref="AG4:AJ4"/>
    <mergeCell ref="F12:G13"/>
    <mergeCell ref="F15:G16"/>
    <mergeCell ref="I12:T12"/>
    <mergeCell ref="I13:T13"/>
    <mergeCell ref="I15:T15"/>
    <mergeCell ref="I16:T16"/>
    <mergeCell ref="W12:X13"/>
    <mergeCell ref="W15:X16"/>
    <mergeCell ref="Z12:AK12"/>
    <mergeCell ref="Z13:AK13"/>
    <mergeCell ref="Z15:AK15"/>
    <mergeCell ref="Z16:AK16"/>
    <mergeCell ref="AN12:AO13"/>
    <mergeCell ref="AN15:AO16"/>
    <mergeCell ref="AQ12:BB12"/>
    <mergeCell ref="AQ13:BB13"/>
    <mergeCell ref="AQ15:BB15"/>
    <mergeCell ref="AQ16:BB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"/>
    </sheetView>
  </sheetViews>
  <sheetFormatPr defaultRowHeight="15" x14ac:dyDescent="0.25"/>
  <cols>
    <col min="1" max="1" width="12.7109375" style="167" customWidth="1"/>
    <col min="2" max="3" width="10.7109375" style="167" customWidth="1"/>
    <col min="4" max="5" width="20.7109375" style="167" customWidth="1"/>
    <col min="6" max="7" width="18.7109375" style="167" customWidth="1"/>
    <col min="8" max="8" width="12.7109375" style="167" customWidth="1"/>
    <col min="9" max="16384" width="9.140625" style="167"/>
  </cols>
  <sheetData>
    <row r="1" spans="1:8" ht="30" customHeight="1" x14ac:dyDescent="0.25">
      <c r="A1" s="269" t="s">
        <v>291</v>
      </c>
      <c r="B1" s="269"/>
      <c r="C1" s="269"/>
      <c r="D1" s="269"/>
      <c r="E1" s="269"/>
      <c r="F1" s="269"/>
      <c r="G1" s="269"/>
      <c r="H1" s="269"/>
    </row>
    <row r="2" spans="1:8" ht="20.100000000000001" customHeight="1" x14ac:dyDescent="0.25"/>
    <row r="3" spans="1:8" ht="99.95" customHeight="1" x14ac:dyDescent="0.25">
      <c r="A3" s="158" t="s">
        <v>262</v>
      </c>
      <c r="B3" s="285" t="s">
        <v>284</v>
      </c>
      <c r="C3" s="228"/>
      <c r="D3" s="158" t="s">
        <v>272</v>
      </c>
      <c r="E3" s="158" t="s">
        <v>273</v>
      </c>
      <c r="F3" s="158" t="s">
        <v>274</v>
      </c>
      <c r="G3" s="158" t="s">
        <v>275</v>
      </c>
      <c r="H3" s="158" t="s">
        <v>264</v>
      </c>
    </row>
    <row r="4" spans="1:8" ht="30" customHeight="1" x14ac:dyDescent="0.25">
      <c r="A4" s="155">
        <v>1</v>
      </c>
      <c r="B4" s="286" t="s">
        <v>281</v>
      </c>
      <c r="C4" s="287"/>
      <c r="D4" s="155" t="s">
        <v>276</v>
      </c>
      <c r="E4" s="155"/>
      <c r="F4" s="168" t="s">
        <v>285</v>
      </c>
      <c r="G4" s="155"/>
      <c r="H4" s="155">
        <v>15</v>
      </c>
    </row>
    <row r="5" spans="1:8" ht="30" customHeight="1" x14ac:dyDescent="0.25">
      <c r="A5" s="155">
        <v>2</v>
      </c>
      <c r="B5" s="286" t="s">
        <v>282</v>
      </c>
      <c r="C5" s="287"/>
      <c r="D5" s="155" t="s">
        <v>277</v>
      </c>
      <c r="E5" s="155"/>
      <c r="F5" s="168" t="s">
        <v>285</v>
      </c>
      <c r="G5" s="155"/>
      <c r="H5" s="155">
        <v>12</v>
      </c>
    </row>
    <row r="6" spans="1:8" ht="30" customHeight="1" x14ac:dyDescent="0.25">
      <c r="A6" s="155">
        <v>3</v>
      </c>
      <c r="B6" s="286" t="s">
        <v>283</v>
      </c>
      <c r="C6" s="287"/>
      <c r="D6" s="155" t="s">
        <v>278</v>
      </c>
      <c r="E6" s="155" t="s">
        <v>280</v>
      </c>
      <c r="F6" s="168" t="s">
        <v>285</v>
      </c>
      <c r="G6" s="168" t="s">
        <v>285</v>
      </c>
      <c r="H6" s="155">
        <v>2</v>
      </c>
    </row>
    <row r="7" spans="1:8" ht="30" customHeight="1" x14ac:dyDescent="0.25">
      <c r="A7" s="156" t="s">
        <v>263</v>
      </c>
      <c r="B7" s="288" t="s">
        <v>293</v>
      </c>
      <c r="C7" s="289"/>
      <c r="D7" s="157" t="s">
        <v>279</v>
      </c>
      <c r="E7" s="157" t="s">
        <v>280</v>
      </c>
      <c r="F7" s="169" t="s">
        <v>286</v>
      </c>
      <c r="G7" s="169" t="s">
        <v>285</v>
      </c>
      <c r="H7" s="157">
        <v>29</v>
      </c>
    </row>
    <row r="9" spans="1:8" ht="20.100000000000001" customHeight="1" x14ac:dyDescent="0.25">
      <c r="A9" s="283" t="s">
        <v>265</v>
      </c>
      <c r="B9" s="283"/>
      <c r="C9" s="283"/>
      <c r="D9" s="283"/>
      <c r="E9" s="283"/>
      <c r="F9" s="283"/>
      <c r="G9" s="283"/>
      <c r="H9" s="283"/>
    </row>
    <row r="10" spans="1:8" x14ac:dyDescent="0.25">
      <c r="A10" s="284"/>
      <c r="B10" s="284"/>
      <c r="C10" s="284"/>
      <c r="D10" s="284"/>
      <c r="E10" s="284"/>
      <c r="F10" s="284"/>
      <c r="G10" s="284"/>
      <c r="H10" s="284"/>
    </row>
    <row r="11" spans="1:8" x14ac:dyDescent="0.25">
      <c r="A11" s="284"/>
      <c r="B11" s="284"/>
      <c r="C11" s="284"/>
      <c r="D11" s="284"/>
      <c r="E11" s="284"/>
      <c r="F11" s="284"/>
      <c r="G11" s="284"/>
      <c r="H11" s="284"/>
    </row>
  </sheetData>
  <mergeCells count="9">
    <mergeCell ref="A1:H1"/>
    <mergeCell ref="A9:H9"/>
    <mergeCell ref="A10:H10"/>
    <mergeCell ref="A11:H11"/>
    <mergeCell ref="B3:C3"/>
    <mergeCell ref="B4:C4"/>
    <mergeCell ref="B5:C5"/>
    <mergeCell ref="B6:C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8" sqref="A18"/>
    </sheetView>
  </sheetViews>
  <sheetFormatPr defaultRowHeight="15" x14ac:dyDescent="0.25"/>
  <cols>
    <col min="1" max="1" width="130.7109375" customWidth="1"/>
  </cols>
  <sheetData>
    <row r="1" spans="1:1" s="105" customFormat="1" ht="50.1" customHeight="1" x14ac:dyDescent="0.25">
      <c r="A1" s="160" t="s">
        <v>266</v>
      </c>
    </row>
    <row r="2" spans="1:1" ht="210" customHeight="1" x14ac:dyDescent="0.25">
      <c r="A2" s="159" t="s">
        <v>267</v>
      </c>
    </row>
    <row r="3" spans="1:1" ht="210" customHeight="1" x14ac:dyDescent="0.25">
      <c r="A3" s="159" t="s">
        <v>268</v>
      </c>
    </row>
  </sheetData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План</vt:lpstr>
      <vt:lpstr>Жоспар</vt:lpstr>
      <vt:lpstr>Титул</vt:lpstr>
      <vt:lpstr>График</vt:lpstr>
      <vt:lpstr>Сводные</vt:lpstr>
      <vt:lpstr>Поясн записка</vt:lpstr>
      <vt:lpstr>График!Область_печати</vt:lpstr>
      <vt:lpstr>Жоспар!Область_печати</vt:lpstr>
      <vt:lpstr>План!Область_печати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Жакупова Заураш Мухамеджановна</cp:lastModifiedBy>
  <cp:lastPrinted>2022-10-10T14:03:53Z</cp:lastPrinted>
  <dcterms:created xsi:type="dcterms:W3CDTF">2014-05-02T06:52:31Z</dcterms:created>
  <dcterms:modified xsi:type="dcterms:W3CDTF">2023-05-30T11:04:39Z</dcterms:modified>
</cp:coreProperties>
</file>